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G200260\Documents\"/>
    </mc:Choice>
  </mc:AlternateContent>
  <xr:revisionPtr revIDLastSave="0" documentId="13_ncr:1_{657939C6-23DA-4406-868E-8EA49AA8E5E2}" xr6:coauthVersionLast="47" xr6:coauthVersionMax="47" xr10:uidLastSave="{00000000-0000-0000-0000-000000000000}"/>
  <bookViews>
    <workbookView xWindow="28680" yWindow="-1785" windowWidth="38640" windowHeight="21120" firstSheet="1" activeTab="1" xr2:uid="{00000000-000D-0000-FFFF-FFFF00000000}"/>
  </bookViews>
  <sheets>
    <sheet name="Toelichting" sheetId="1" state="hidden" r:id="rId1"/>
    <sheet name="Tarieven 2026" sheetId="2" r:id="rId2"/>
    <sheet name="Ambulant" sheetId="3" state="hidden" r:id="rId3"/>
    <sheet name="JIO" sheetId="4" state="hidden" r:id="rId4"/>
    <sheet name="Crisis" sheetId="5" state="hidden" r:id="rId5"/>
    <sheet name="Forensisch" sheetId="6" state="hidden" r:id="rId6"/>
    <sheet name="Verblijf" sheetId="7" state="hidden" r:id="rId7"/>
  </sheets>
  <definedNames>
    <definedName name="_xlnm.Print_Titles" localSheetId="1">'Tarieven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2" l="1"/>
  <c r="I48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5" i="2"/>
  <c r="G21" i="7"/>
  <c r="G4" i="5"/>
  <c r="G5" i="5"/>
  <c r="G6" i="5"/>
  <c r="G7" i="5"/>
  <c r="G8" i="5"/>
  <c r="G9" i="5"/>
  <c r="G10" i="5"/>
  <c r="G5" i="4"/>
  <c r="G6" i="4"/>
  <c r="G7" i="4"/>
  <c r="G8" i="4"/>
  <c r="G9" i="4"/>
  <c r="G10" i="4"/>
  <c r="G11" i="4"/>
  <c r="G12" i="4"/>
  <c r="G13" i="4"/>
  <c r="G14" i="4"/>
  <c r="G15" i="4"/>
  <c r="G4" i="4"/>
  <c r="G16" i="4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11" i="5" l="1"/>
  <c r="G21" i="3"/>
</calcChain>
</file>

<file path=xl/sharedStrings.xml><?xml version="1.0" encoding="utf-8"?>
<sst xmlns="http://schemas.openxmlformats.org/spreadsheetml/2006/main" count="455" uniqueCount="128">
  <si>
    <t>Tarievenlijst Jeugdhulp 2026</t>
  </si>
  <si>
    <t>Inhoud</t>
  </si>
  <si>
    <t>• Eén complete, filterbare tarievenlijst.
• Aparte tabbladen voor Ambulant, JIO, Crisis en Forensisch.
• Tarieven zijn als bedragen opgenomen, zodat sorteren en rekenen mogelijk is.</t>
  </si>
  <si>
    <t>Bronbestand</t>
  </si>
  <si>
    <t>Tarievenlijst_Jeugd_2026_-_Ambulant_en_JIO_Crisis_en_Forensisch_2.pdf</t>
  </si>
  <si>
    <t>Producten en tarieven Jeugdhulp Regio Lekstroom 2026</t>
  </si>
  <si>
    <t>Gebruik de filterpijlen in de kopregel om te zoeken of selecteren.</t>
  </si>
  <si>
    <t>Hoofdonderdeel</t>
  </si>
  <si>
    <t>Productnaam</t>
  </si>
  <si>
    <t>Productcategorie</t>
  </si>
  <si>
    <t>Productcode</t>
  </si>
  <si>
    <t>Eenheid</t>
  </si>
  <si>
    <t>Aantal</t>
  </si>
  <si>
    <t>Tarief 2026</t>
  </si>
  <si>
    <t>Totaal per porduct</t>
  </si>
  <si>
    <t>AMBULANT</t>
  </si>
  <si>
    <t>BIJ COMPLEXE VRAAG (HBO/ HBO+)</t>
  </si>
  <si>
    <t>Consultatie en screening</t>
  </si>
  <si>
    <t>45B04</t>
  </si>
  <si>
    <t>uur</t>
  </si>
  <si>
    <t>BIJ COMPLEXE VRAAG (WO/ WO+ / WO++)</t>
  </si>
  <si>
    <t>45B05</t>
  </si>
  <si>
    <t>BEGELEIDING LICHT</t>
  </si>
  <si>
    <t>Begeleiding/ondersteuning</t>
  </si>
  <si>
    <t>50B03</t>
  </si>
  <si>
    <t>BEGELEIDING MIDDEN A</t>
  </si>
  <si>
    <t>50B04</t>
  </si>
  <si>
    <t>BEGELEIDING MIDDEN B</t>
  </si>
  <si>
    <t>50B05</t>
  </si>
  <si>
    <t>BEGELEIDING ZWAAR</t>
  </si>
  <si>
    <t>50B06</t>
  </si>
  <si>
    <t>Kinderen met een Beperking &amp; Jeugd &amp; Opvoedhulp incl. Diagnostiek</t>
  </si>
  <si>
    <t>Behandeling</t>
  </si>
  <si>
    <t>45B48</t>
  </si>
  <si>
    <t>BEHANDELING REGULIER</t>
  </si>
  <si>
    <t>GGZ-behandeling</t>
  </si>
  <si>
    <t>54B01</t>
  </si>
  <si>
    <t>minuut</t>
  </si>
  <si>
    <t>BEHANDELING SPECIALISTISCH - 1</t>
  </si>
  <si>
    <t>54B02</t>
  </si>
  <si>
    <t>GGZ BEHANDELING SPECIALISTISCH - 2</t>
  </si>
  <si>
    <t>54B30</t>
  </si>
  <si>
    <t>BEHANDELING HOOG SPECIALISTISCH</t>
  </si>
  <si>
    <t>54B03</t>
  </si>
  <si>
    <t>INTENSIEF SYSTEEMGERICHTE AMBULANTE PRODUCTEN</t>
  </si>
  <si>
    <t>Overige producten</t>
  </si>
  <si>
    <t>45B53</t>
  </si>
  <si>
    <t>Traject INTENSIEF SYSTEEMGERICHTE AMBULANTE PRODUCTEN</t>
  </si>
  <si>
    <t>45B40</t>
  </si>
  <si>
    <t>traject</t>
  </si>
  <si>
    <t>DYSLEXIE</t>
  </si>
  <si>
    <t>54B25</t>
  </si>
  <si>
    <t>LOGEREN</t>
  </si>
  <si>
    <t>43B11</t>
  </si>
  <si>
    <t>etmaal</t>
  </si>
  <si>
    <t>KINDERARTSEN</t>
  </si>
  <si>
    <t>53B01</t>
  </si>
  <si>
    <t>53B02</t>
  </si>
  <si>
    <t>JEUGDHULP IN ONDERWIJSTIJD</t>
  </si>
  <si>
    <t>VROEGSIGNALERING EN ONDERSTEUNING</t>
  </si>
  <si>
    <t>JIO</t>
  </si>
  <si>
    <t>50B07</t>
  </si>
  <si>
    <t>BSO+</t>
  </si>
  <si>
    <t>50B02</t>
  </si>
  <si>
    <t>(NASCHOOLSE) DAGBESTEDINGGROEP (o.a. weekend-/vakantieopvang)</t>
  </si>
  <si>
    <t>50B10</t>
  </si>
  <si>
    <t>SCHOOLVERVANGENDE (DAG)BEHANDELING GROEP</t>
  </si>
  <si>
    <t>50B32</t>
  </si>
  <si>
    <t>BEGELEIDING GROEP MET ONDERWIJSPERSPECTIEF/ COMBI ONDERWIJS - Midden</t>
  </si>
  <si>
    <t>50Oxx</t>
  </si>
  <si>
    <t>per FTE</t>
  </si>
  <si>
    <t>BEGELEIDING GROEP MET ONDERWIJSPERSPECTIEF/ COMBI ONDERWIJS - Zwaar</t>
  </si>
  <si>
    <t>DAGBESTEDING ZONDER ONDERWIJSPERSPECTIEF (BEGELEIDING GROEP OP LOCATIE ZORGAANBIEDER)</t>
  </si>
  <si>
    <t>50B11</t>
  </si>
  <si>
    <t>ONTWIKKELKLASSEN VOORSCHOOLS</t>
  </si>
  <si>
    <t>50B09</t>
  </si>
  <si>
    <t>dagdeel</t>
  </si>
  <si>
    <t>OBSERVATIE EN DIAGNOSTIEK BINNEN ONDERWIJSTIJD</t>
  </si>
  <si>
    <t>50B12</t>
  </si>
  <si>
    <t>KINDERDAGCENTRUM (0-5 JAAR)</t>
  </si>
  <si>
    <t>50B08</t>
  </si>
  <si>
    <t>BUITENSCHOOLSE DAGBESTEDINGSGROEP: RESPIJTZORG</t>
  </si>
  <si>
    <t>50B24</t>
  </si>
  <si>
    <t>BUITENSCHOOLSE GROEPSBEGELEIDING</t>
  </si>
  <si>
    <t>50B25</t>
  </si>
  <si>
    <t>CRISIS</t>
  </si>
  <si>
    <t>Crisis ambulant (J&amp;O)</t>
  </si>
  <si>
    <t>Crisis</t>
  </si>
  <si>
    <t>46C01</t>
  </si>
  <si>
    <t>Beschikbaarheidscomponent Crisis ambulant (J&amp;O)</t>
  </si>
  <si>
    <t>46C02</t>
  </si>
  <si>
    <t>per stuk</t>
  </si>
  <si>
    <t>Crisis residentieel (J&amp;O) / Time-outvoorziening</t>
  </si>
  <si>
    <t>46C03</t>
  </si>
  <si>
    <t>Crisis (netwerk)pleegzorg (J&amp;O)</t>
  </si>
  <si>
    <t>46C05</t>
  </si>
  <si>
    <t>Beschikbaarheidscomponent JGGZ-crisis</t>
  </si>
  <si>
    <t>54C08</t>
  </si>
  <si>
    <t>Jeugd-GGZ crisis behandeling (poliklinisch)</t>
  </si>
  <si>
    <t>54C16</t>
  </si>
  <si>
    <t>Jeugd-GGZ Crisisbehandeling (intensief ambulant)</t>
  </si>
  <si>
    <t>54C18</t>
  </si>
  <si>
    <t>FORENSISCH</t>
  </si>
  <si>
    <t>Behandeling jGGZ</t>
  </si>
  <si>
    <t>Forensische Jeugdhulp</t>
  </si>
  <si>
    <t>54B20</t>
  </si>
  <si>
    <t>JEUGDHULP BEGELEIDING</t>
  </si>
  <si>
    <t>50B20</t>
  </si>
  <si>
    <t>Totaal per product</t>
  </si>
  <si>
    <t>Totaal bedrag aanvraag maatwerkovereenkomst</t>
  </si>
  <si>
    <t>Total per product</t>
  </si>
  <si>
    <t>Berekend Tarief</t>
  </si>
  <si>
    <t>BEGELEIDING MIDDEN B (maximaal 20 uur)</t>
  </si>
  <si>
    <t>Verblijf</t>
  </si>
  <si>
    <t>Pleegzorg voltijd inclusief toeslagen: inspanningsgericht</t>
  </si>
  <si>
    <t>44B09</t>
  </si>
  <si>
    <t>Etmaal</t>
  </si>
  <si>
    <t>Gezinshuis llicht</t>
  </si>
  <si>
    <t>43A04</t>
  </si>
  <si>
    <t>Gezinshuis regulier</t>
  </si>
  <si>
    <t>43A10</t>
  </si>
  <si>
    <t>Woongroep</t>
  </si>
  <si>
    <t>43A36</t>
  </si>
  <si>
    <t>Residentiele behandeling incl deeltijd residentieel</t>
  </si>
  <si>
    <t>43A38</t>
  </si>
  <si>
    <t>Zelfstandigheidstraining</t>
  </si>
  <si>
    <t>44A27</t>
  </si>
  <si>
    <t>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</si>
</sst>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\€\ #,##0.00"/>
    <numFmt numFmtId="165" formatCode="&quot;€&quot;\ #,##0.00"/>
  </numFmts>
  <fonts count="2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sz val="11"/>
      <color rgb="FF666666"/>
      <name val="Calibri"/>
    </font>
    <font>
      <sz val="11"/>
      <color rgb="FF000000"/>
      <name val="Calibri"/>
    </font>
    <font>
      <b/>
      <sz val="15"/>
      <color rgb="FFFFFFFF"/>
      <name val="Calibri"/>
    </font>
    <font>
      <b/>
      <sz val="11"/>
      <color rgb="FF17365D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orbel"/>
      <family val="2"/>
    </font>
    <font>
      <sz val="9"/>
      <color theme="1"/>
      <name val="Corbel"/>
      <family val="2"/>
    </font>
    <font>
      <sz val="10"/>
      <name val="Corbel"/>
      <family val="2"/>
    </font>
    <font>
      <b/>
      <sz val="10"/>
      <color theme="1"/>
      <name val="Corbel"/>
      <family val="2"/>
    </font>
    <font>
      <sz val="9"/>
      <color rgb="FF000000"/>
      <name val="Corbe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66666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7" fillId="0" borderId="0" xfId="0" applyFont="1"/>
    <xf numFmtId="0" fontId="0" fillId="0" borderId="0" xfId="0" applyAlignment="1">
      <alignment vertical="top" wrapText="1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3" fillId="3" borderId="0" xfId="0" applyFont="1" applyFill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4" borderId="0" xfId="0" applyFill="1"/>
    <xf numFmtId="0" fontId="4" fillId="0" borderId="0" xfId="0" applyFont="1" applyAlignment="1" applyProtection="1">
      <alignment vertical="top" wrapText="1"/>
      <protection locked="0"/>
    </xf>
    <xf numFmtId="0" fontId="9" fillId="3" borderId="0" xfId="0" applyFont="1" applyFill="1" applyAlignment="1">
      <alignment vertical="center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vertical="center"/>
    </xf>
    <xf numFmtId="0" fontId="14" fillId="0" borderId="0" xfId="0" applyFont="1"/>
    <xf numFmtId="44" fontId="15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0" fillId="0" borderId="0" xfId="0" applyFont="1"/>
    <xf numFmtId="44" fontId="19" fillId="0" borderId="0" xfId="0" applyNumberFormat="1" applyFont="1" applyAlignment="1">
      <alignment horizontal="left"/>
    </xf>
    <xf numFmtId="0" fontId="0" fillId="0" borderId="0" xfId="0" applyFill="1" applyBorder="1"/>
    <xf numFmtId="0" fontId="14" fillId="0" borderId="0" xfId="0" applyFont="1" applyFill="1" applyBorder="1"/>
    <xf numFmtId="44" fontId="15" fillId="0" borderId="0" xfId="1" applyFont="1" applyFill="1" applyBorder="1" applyAlignment="1">
      <alignment horizontal="left"/>
    </xf>
    <xf numFmtId="0" fontId="13" fillId="0" borderId="0" xfId="0" applyFont="1" applyBorder="1"/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vertical="top" wrapText="1"/>
      <protection locked="0"/>
    </xf>
    <xf numFmtId="0" fontId="10" fillId="0" borderId="0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165" fontId="0" fillId="0" borderId="0" xfId="0" applyNumberFormat="1" applyAlignment="1">
      <alignment horizontal="right" vertical="top" wrapText="1"/>
    </xf>
    <xf numFmtId="165" fontId="0" fillId="0" borderId="0" xfId="0" applyNumberFormat="1" applyBorder="1" applyAlignment="1">
      <alignment horizontal="right" vertical="top" wrapText="1"/>
    </xf>
    <xf numFmtId="165" fontId="19" fillId="0" borderId="0" xfId="0" applyNumberFormat="1" applyFont="1" applyAlignment="1">
      <alignment horizontal="right"/>
    </xf>
    <xf numFmtId="0" fontId="18" fillId="0" borderId="2" xfId="0" applyFont="1" applyBorder="1" applyAlignment="1">
      <alignment vertical="center"/>
    </xf>
    <xf numFmtId="0" fontId="0" fillId="0" borderId="2" xfId="0" applyFont="1" applyBorder="1"/>
    <xf numFmtId="165" fontId="19" fillId="0" borderId="2" xfId="0" applyNumberFormat="1" applyFont="1" applyBorder="1" applyAlignment="1">
      <alignment horizontal="right"/>
    </xf>
    <xf numFmtId="0" fontId="8" fillId="5" borderId="0" xfId="0" applyFont="1" applyFill="1"/>
    <xf numFmtId="0" fontId="20" fillId="5" borderId="0" xfId="0" applyFont="1" applyFill="1" applyAlignment="1">
      <alignment vertical="top" wrapText="1"/>
    </xf>
    <xf numFmtId="164" fontId="8" fillId="5" borderId="0" xfId="0" applyNumberFormat="1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4" fillId="6" borderId="0" xfId="0" applyFont="1" applyFill="1" applyAlignment="1" applyProtection="1">
      <alignment vertical="top" wrapText="1"/>
      <protection locked="0"/>
    </xf>
    <xf numFmtId="165" fontId="0" fillId="6" borderId="0" xfId="0" applyNumberFormat="1" applyFill="1" applyAlignment="1">
      <alignment horizontal="right" vertical="top" wrapText="1"/>
    </xf>
    <xf numFmtId="165" fontId="0" fillId="6" borderId="0" xfId="0" applyNumberFormat="1" applyFill="1" applyAlignment="1" applyProtection="1">
      <alignment vertical="top" wrapText="1"/>
      <protection locked="0"/>
    </xf>
    <xf numFmtId="164" fontId="0" fillId="6" borderId="0" xfId="0" applyNumberFormat="1" applyFill="1" applyAlignment="1">
      <alignment vertical="top" wrapText="1"/>
    </xf>
    <xf numFmtId="0" fontId="10" fillId="6" borderId="0" xfId="0" applyFont="1" applyFill="1" applyAlignment="1" applyProtection="1">
      <alignment vertical="top" wrapText="1"/>
      <protection locked="0"/>
    </xf>
    <xf numFmtId="165" fontId="8" fillId="5" borderId="0" xfId="0" applyNumberFormat="1" applyFont="1" applyFill="1"/>
    <xf numFmtId="165" fontId="0" fillId="0" borderId="0" xfId="0" applyNumberFormat="1" applyFill="1" applyAlignment="1" applyProtection="1">
      <alignment vertical="top" wrapText="1"/>
      <protection locked="0"/>
    </xf>
    <xf numFmtId="165" fontId="0" fillId="0" borderId="2" xfId="0" applyNumberFormat="1" applyFill="1" applyBorder="1" applyAlignment="1" applyProtection="1">
      <alignment vertical="top" wrapText="1"/>
      <protection locked="0"/>
    </xf>
    <xf numFmtId="164" fontId="0" fillId="6" borderId="2" xfId="0" applyNumberFormat="1" applyFill="1" applyBorder="1" applyAlignment="1">
      <alignment vertical="top" wrapText="1"/>
    </xf>
  </cellXfs>
  <cellStyles count="2">
    <cellStyle name="Standaard" xfId="0" builtinId="0"/>
    <cellStyle name="Valuta" xfId="1" builtinId="4"/>
  </cellStyles>
  <dxfs count="12">
    <dxf>
      <numFmt numFmtId="165" formatCode="&quot;€&quot;\ #,##0.00"/>
    </dxf>
    <dxf>
      <numFmt numFmtId="164" formatCode="\€\ #,##0.00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4" formatCode="\€\ #,##0.00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4" formatCode="\€\ #,##0.00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4" formatCode="\€\ #,##0.00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4" formatCode="\€\ #,##0.00"/>
      <alignment horizontal="general" vertical="top" textRotation="0" wrapText="1" indent="0" justifyLastLine="0" shrinkToFit="0" readingOrder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Calibri"/>
        <scheme val="none"/>
      </font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rievenTabel2026" displayName="TarievenTabel2026" ref="A4:I49">
  <autoFilter ref="A4:I49" xr:uid="{00000000-0009-0000-0100-000001000000}"/>
  <tableColumns count="9">
    <tableColumn id="1" xr3:uid="{00000000-0010-0000-0000-000001000000}" name="Hoofdonderdeel"/>
    <tableColumn id="2" xr3:uid="{00000000-0010-0000-0000-000002000000}" name="Productnaam"/>
    <tableColumn id="3" xr3:uid="{00000000-0010-0000-0000-000003000000}" name="Productcategorie"/>
    <tableColumn id="4" xr3:uid="{00000000-0010-0000-0000-000004000000}" name="Productcode"/>
    <tableColumn id="5" xr3:uid="{00000000-0010-0000-0000-000005000000}" name="Eenheid"/>
    <tableColumn id="7" xr3:uid="{E13FDB0C-8FDC-4C70-B30B-2A93554580B2}" name="Aantal" dataDxfId="11"/>
    <tableColumn id="6" xr3:uid="{00000000-0010-0000-0000-000006000000}" name="Tarief 2026" dataDxfId="10"/>
    <tableColumn id="10" xr3:uid="{2E116ECD-1FA1-4147-AA96-2D3005CD65C8}" name="Berekend Tarief" dataDxfId="0"/>
    <tableColumn id="8" xr3:uid="{33CDF340-B759-4B69-B8D7-D3DD88327E09}" name="Totaal per porduct" dataDxfId="9">
      <calculatedColumnFormula>TarievenTabel2026[[#This Row],[Aantal]]*TarievenTabel2026[[#This Row],[Tarief 2026]]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mbulant" displayName="TabelAmbulant" ref="A3:G21">
  <autoFilter ref="A3:G21" xr:uid="{00000000-0009-0000-0100-000002000000}"/>
  <tableColumns count="7">
    <tableColumn id="1" xr3:uid="{00000000-0010-0000-0100-000001000000}" name="Productnaam"/>
    <tableColumn id="2" xr3:uid="{00000000-0010-0000-0100-000002000000}" name="Productcategorie"/>
    <tableColumn id="3" xr3:uid="{00000000-0010-0000-0100-000003000000}" name="Productcode"/>
    <tableColumn id="4" xr3:uid="{00000000-0010-0000-0100-000004000000}" name="Eenheid"/>
    <tableColumn id="6" xr3:uid="{AF2DFA6E-026A-4657-B663-24A8CD646B8A}" name="Aantal" dataDxfId="8"/>
    <tableColumn id="5" xr3:uid="{00000000-0010-0000-0100-000005000000}" name="Tarief 2026"/>
    <tableColumn id="7" xr3:uid="{350B59F1-0649-4143-8D44-A32C8CD73C0C}" name="Totaal per product" dataDxfId="7">
      <calculatedColumnFormula>TabelAmbulant[[#This Row],[Aantal]]*TabelAmbulant[[#This Row],[Tarief 2026]]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JIO" displayName="TabelJIO" ref="A3:G16">
  <autoFilter ref="A3:G16" xr:uid="{00000000-0009-0000-0100-000003000000}"/>
  <tableColumns count="7">
    <tableColumn id="1" xr3:uid="{00000000-0010-0000-0200-000001000000}" name="Productnaam"/>
    <tableColumn id="2" xr3:uid="{00000000-0010-0000-0200-000002000000}" name="Productcategorie"/>
    <tableColumn id="3" xr3:uid="{00000000-0010-0000-0200-000003000000}" name="Productcode"/>
    <tableColumn id="4" xr3:uid="{00000000-0010-0000-0200-000004000000}" name="Eenheid"/>
    <tableColumn id="6" xr3:uid="{5C41F1EB-645F-444E-997D-E4C4384526E3}" name="Aantal" dataDxfId="6"/>
    <tableColumn id="5" xr3:uid="{00000000-0010-0000-0200-000005000000}" name="Tarief 2026"/>
    <tableColumn id="9" xr3:uid="{CC9E7AB4-811B-4D6A-B13C-B428C745C70B}" name="Total per product" dataDxfId="5">
      <calculatedColumnFormula>_xleta.SUM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Crisis" displayName="TabelCrisis" ref="A3:G11">
  <autoFilter ref="A3:G11" xr:uid="{00000000-0009-0000-0100-000004000000}"/>
  <tableColumns count="7">
    <tableColumn id="1" xr3:uid="{00000000-0010-0000-0300-000001000000}" name="Productnaam"/>
    <tableColumn id="2" xr3:uid="{00000000-0010-0000-0300-000002000000}" name="Productcategorie"/>
    <tableColumn id="3" xr3:uid="{00000000-0010-0000-0300-000003000000}" name="Productcode"/>
    <tableColumn id="4" xr3:uid="{00000000-0010-0000-0300-000004000000}" name="Eenheid"/>
    <tableColumn id="6" xr3:uid="{5CBEED4B-C4A9-406E-B589-A338F706D670}" name="Aantal" dataDxfId="4"/>
    <tableColumn id="5" xr3:uid="{00000000-0010-0000-0300-000005000000}" name="Tarief 2026"/>
    <tableColumn id="7" xr3:uid="{80F2C4A2-DB41-4D77-9277-E4CD685510C3}" name="Totaal per product" dataDxfId="3">
      <calculatedColumnFormula>TabelCrisis[[#This Row],[Aantal]]*TabelCrisis[[#This Row],[Tarief 2026]]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Forensisch" displayName="TabelForensisch" ref="A3:E5">
  <autoFilter ref="A3:E5" xr:uid="{00000000-0009-0000-0100-000005000000}"/>
  <tableColumns count="5">
    <tableColumn id="1" xr3:uid="{00000000-0010-0000-0400-000001000000}" name="Productnaam"/>
    <tableColumn id="2" xr3:uid="{00000000-0010-0000-0400-000002000000}" name="Productcategorie"/>
    <tableColumn id="3" xr3:uid="{00000000-0010-0000-0400-000003000000}" name="Productcode"/>
    <tableColumn id="4" xr3:uid="{00000000-0010-0000-0400-000004000000}" name="Eenheid"/>
    <tableColumn id="5" xr3:uid="{00000000-0010-0000-0400-000005000000}" name="Tarief 202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D62EE94-1D2B-464D-981E-1E544FE4CB30}" name="TabelAmbulant8" displayName="TabelAmbulant8" ref="A3:G21">
  <autoFilter ref="A3:G21" xr:uid="{8D62EE94-1D2B-464D-981E-1E544FE4CB30}"/>
  <tableColumns count="7">
    <tableColumn id="1" xr3:uid="{39D4BDF2-31D3-47CC-B6CF-28A5E66FA186}" name="Productnaam"/>
    <tableColumn id="2" xr3:uid="{B043992F-649C-4D74-9C75-D22E7EAA1972}" name="Productcategorie"/>
    <tableColumn id="3" xr3:uid="{D8A2A3BB-013F-4ABF-8F26-48EA62FC2E91}" name="Productcode"/>
    <tableColumn id="4" xr3:uid="{DBA4AA35-C043-4A75-AD90-5E77A5FF1DD3}" name="Eenheid"/>
    <tableColumn id="6" xr3:uid="{9D82DFFE-6720-48A1-A597-6C67E1BEE889}" name="Aantal" dataDxfId="2"/>
    <tableColumn id="5" xr3:uid="{A1EC3512-F0FE-457E-8EF2-495BF79E44E3}" name="Tarief 2026"/>
    <tableColumn id="7" xr3:uid="{B10B7018-2993-47DB-98AC-91128EFF9C68}" name="Totaal per product" dataDxfId="1">
      <calculatedColumnFormula>TabelAmbulant8[[#This Row],[Aantal]]*TabelAmbulant8[[#This Row],[Tarief 2026]]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workbookViewId="0">
      <selection activeCell="A15" sqref="A15"/>
    </sheetView>
  </sheetViews>
  <sheetFormatPr defaultRowHeight="14.5" x14ac:dyDescent="0.35"/>
  <cols>
    <col min="1" max="1" width="105" customWidth="1"/>
  </cols>
  <sheetData>
    <row r="1" spans="1:1" ht="21" x14ac:dyDescent="0.5">
      <c r="A1" s="1" t="s">
        <v>0</v>
      </c>
    </row>
    <row r="3" spans="1:1" x14ac:dyDescent="0.35">
      <c r="A3" s="2" t="s">
        <v>1</v>
      </c>
    </row>
    <row r="4" spans="1:1" ht="65.150000000000006" customHeight="1" x14ac:dyDescent="0.35">
      <c r="A4" s="3" t="s">
        <v>2</v>
      </c>
    </row>
    <row r="6" spans="1:1" x14ac:dyDescent="0.35">
      <c r="A6" s="2" t="s">
        <v>3</v>
      </c>
    </row>
    <row r="7" spans="1:1" x14ac:dyDescent="0.35">
      <c r="A7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showGridLines="0" tabSelected="1" workbookViewId="0">
      <pane ySplit="4" topLeftCell="A5" activePane="bottomLeft" state="frozen"/>
      <selection pane="bottomLeft" activeCell="K20" sqref="K19:K20"/>
    </sheetView>
  </sheetViews>
  <sheetFormatPr defaultRowHeight="14.5" x14ac:dyDescent="0.35"/>
  <cols>
    <col min="1" max="1" width="31" customWidth="1"/>
    <col min="2" max="2" width="90.1796875" customWidth="1"/>
    <col min="3" max="3" width="27" customWidth="1"/>
    <col min="4" max="4" width="15" customWidth="1"/>
    <col min="5" max="5" width="10.54296875" customWidth="1"/>
    <col min="6" max="6" width="11" customWidth="1"/>
    <col min="7" max="7" width="13" customWidth="1"/>
    <col min="8" max="8" width="16" customWidth="1"/>
    <col min="9" max="9" width="19.453125" customWidth="1"/>
  </cols>
  <sheetData>
    <row r="1" spans="1:9" ht="30" customHeight="1" x14ac:dyDescent="0.35">
      <c r="A1" s="20" t="s">
        <v>5</v>
      </c>
      <c r="B1" s="19"/>
      <c r="C1" s="19"/>
      <c r="D1" s="19"/>
      <c r="E1" s="19"/>
      <c r="F1" s="19"/>
      <c r="G1" s="19"/>
      <c r="H1" s="15"/>
      <c r="I1" s="15"/>
    </row>
    <row r="2" spans="1:9" x14ac:dyDescent="0.35">
      <c r="A2" s="18" t="s">
        <v>6</v>
      </c>
      <c r="B2" s="19"/>
      <c r="C2" s="19"/>
      <c r="D2" s="19"/>
      <c r="E2" s="19"/>
      <c r="F2" s="19"/>
      <c r="G2" s="19"/>
    </row>
    <row r="4" spans="1:9" x14ac:dyDescent="0.3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17" t="s">
        <v>13</v>
      </c>
      <c r="H4" s="17" t="s">
        <v>111</v>
      </c>
      <c r="I4" s="4" t="s">
        <v>14</v>
      </c>
    </row>
    <row r="5" spans="1:9" x14ac:dyDescent="0.35">
      <c r="A5" s="49" t="s">
        <v>15</v>
      </c>
      <c r="B5" s="50" t="s">
        <v>16</v>
      </c>
      <c r="C5" s="49" t="s">
        <v>17</v>
      </c>
      <c r="D5" s="51" t="s">
        <v>18</v>
      </c>
      <c r="E5" s="49" t="s">
        <v>19</v>
      </c>
      <c r="F5" s="52"/>
      <c r="G5" s="53">
        <v>105.79</v>
      </c>
      <c r="H5" s="54"/>
      <c r="I5" s="55">
        <f>TarievenTabel2026[[#This Row],[Aantal]]*TarievenTabel2026[[#This Row],[Berekend Tarief]]</f>
        <v>0</v>
      </c>
    </row>
    <row r="6" spans="1:9" x14ac:dyDescent="0.35">
      <c r="A6" s="5" t="s">
        <v>15</v>
      </c>
      <c r="B6" s="3" t="s">
        <v>20</v>
      </c>
      <c r="C6" s="5" t="s">
        <v>17</v>
      </c>
      <c r="D6" s="6" t="s">
        <v>21</v>
      </c>
      <c r="E6" s="5" t="s">
        <v>19</v>
      </c>
      <c r="F6" s="16"/>
      <c r="G6" s="40">
        <v>137.12</v>
      </c>
      <c r="H6" s="58"/>
      <c r="I6" s="55">
        <f>TarievenTabel2026[[#This Row],[Aantal]]*TarievenTabel2026[[#This Row],[Berekend Tarief]]</f>
        <v>0</v>
      </c>
    </row>
    <row r="7" spans="1:9" x14ac:dyDescent="0.35">
      <c r="A7" s="49" t="s">
        <v>15</v>
      </c>
      <c r="B7" s="50" t="s">
        <v>22</v>
      </c>
      <c r="C7" s="49" t="s">
        <v>23</v>
      </c>
      <c r="D7" s="51" t="s">
        <v>24</v>
      </c>
      <c r="E7" s="49" t="s">
        <v>19</v>
      </c>
      <c r="F7" s="52"/>
      <c r="G7" s="53">
        <v>84.61</v>
      </c>
      <c r="H7" s="54"/>
      <c r="I7" s="55">
        <f>TarievenTabel2026[[#This Row],[Aantal]]*TarievenTabel2026[[#This Row],[Berekend Tarief]]</f>
        <v>0</v>
      </c>
    </row>
    <row r="8" spans="1:9" x14ac:dyDescent="0.35">
      <c r="A8" s="5" t="s">
        <v>15</v>
      </c>
      <c r="B8" s="3" t="s">
        <v>25</v>
      </c>
      <c r="C8" s="5" t="s">
        <v>23</v>
      </c>
      <c r="D8" s="6" t="s">
        <v>26</v>
      </c>
      <c r="E8" s="5" t="s">
        <v>19</v>
      </c>
      <c r="F8" s="16"/>
      <c r="G8" s="40">
        <v>92.76</v>
      </c>
      <c r="H8" s="58"/>
      <c r="I8" s="55">
        <f>TarievenTabel2026[[#This Row],[Aantal]]*TarievenTabel2026[[#This Row],[Berekend Tarief]]</f>
        <v>0</v>
      </c>
    </row>
    <row r="9" spans="1:9" x14ac:dyDescent="0.35">
      <c r="A9" s="49" t="s">
        <v>15</v>
      </c>
      <c r="B9" s="50" t="s">
        <v>112</v>
      </c>
      <c r="C9" s="49" t="s">
        <v>23</v>
      </c>
      <c r="D9" s="51" t="s">
        <v>28</v>
      </c>
      <c r="E9" s="49" t="s">
        <v>19</v>
      </c>
      <c r="F9" s="52"/>
      <c r="G9" s="53">
        <v>102.83</v>
      </c>
      <c r="H9" s="54"/>
      <c r="I9" s="55">
        <f>TarievenTabel2026[[#This Row],[Aantal]]*TarievenTabel2026[[#This Row],[Berekend Tarief]]</f>
        <v>0</v>
      </c>
    </row>
    <row r="10" spans="1:9" x14ac:dyDescent="0.35">
      <c r="A10" s="5" t="s">
        <v>15</v>
      </c>
      <c r="B10" s="3" t="s">
        <v>29</v>
      </c>
      <c r="C10" s="5" t="s">
        <v>23</v>
      </c>
      <c r="D10" s="6" t="s">
        <v>30</v>
      </c>
      <c r="E10" s="5" t="s">
        <v>19</v>
      </c>
      <c r="F10" s="16"/>
      <c r="G10" s="40">
        <v>113.85</v>
      </c>
      <c r="H10" s="58"/>
      <c r="I10" s="55">
        <f>TarievenTabel2026[[#This Row],[Aantal]]*TarievenTabel2026[[#This Row],[Berekend Tarief]]</f>
        <v>0</v>
      </c>
    </row>
    <row r="11" spans="1:9" x14ac:dyDescent="0.35">
      <c r="A11" s="49" t="s">
        <v>15</v>
      </c>
      <c r="B11" s="50" t="s">
        <v>31</v>
      </c>
      <c r="C11" s="49" t="s">
        <v>32</v>
      </c>
      <c r="D11" s="51" t="s">
        <v>33</v>
      </c>
      <c r="E11" s="49" t="s">
        <v>19</v>
      </c>
      <c r="F11" s="52"/>
      <c r="G11" s="53">
        <v>126.43</v>
      </c>
      <c r="H11" s="54"/>
      <c r="I11" s="55">
        <f>TarievenTabel2026[[#This Row],[Aantal]]*TarievenTabel2026[[#This Row],[Berekend Tarief]]</f>
        <v>0</v>
      </c>
    </row>
    <row r="12" spans="1:9" x14ac:dyDescent="0.35">
      <c r="A12" s="5" t="s">
        <v>15</v>
      </c>
      <c r="B12" s="3" t="s">
        <v>34</v>
      </c>
      <c r="C12" s="5" t="s">
        <v>35</v>
      </c>
      <c r="D12" s="6" t="s">
        <v>36</v>
      </c>
      <c r="E12" s="5" t="s">
        <v>37</v>
      </c>
      <c r="F12" s="16"/>
      <c r="G12" s="40">
        <v>2.0299999999999998</v>
      </c>
      <c r="H12" s="58"/>
      <c r="I12" s="55">
        <f>TarievenTabel2026[[#This Row],[Aantal]]*TarievenTabel2026[[#This Row],[Berekend Tarief]]</f>
        <v>0</v>
      </c>
    </row>
    <row r="13" spans="1:9" x14ac:dyDescent="0.35">
      <c r="A13" s="49" t="s">
        <v>15</v>
      </c>
      <c r="B13" s="50" t="s">
        <v>38</v>
      </c>
      <c r="C13" s="49" t="s">
        <v>35</v>
      </c>
      <c r="D13" s="51" t="s">
        <v>39</v>
      </c>
      <c r="E13" s="49" t="s">
        <v>37</v>
      </c>
      <c r="F13" s="52"/>
      <c r="G13" s="53">
        <v>2.2999999999999998</v>
      </c>
      <c r="H13" s="54"/>
      <c r="I13" s="55">
        <f>TarievenTabel2026[[#This Row],[Aantal]]*TarievenTabel2026[[#This Row],[Berekend Tarief]]</f>
        <v>0</v>
      </c>
    </row>
    <row r="14" spans="1:9" x14ac:dyDescent="0.35">
      <c r="A14" s="5" t="s">
        <v>15</v>
      </c>
      <c r="B14" s="3" t="s">
        <v>40</v>
      </c>
      <c r="C14" s="5" t="s">
        <v>35</v>
      </c>
      <c r="D14" s="6" t="s">
        <v>41</v>
      </c>
      <c r="E14" s="5" t="s">
        <v>37</v>
      </c>
      <c r="F14" s="16"/>
      <c r="G14" s="40">
        <v>2.7</v>
      </c>
      <c r="H14" s="58"/>
      <c r="I14" s="55">
        <f>TarievenTabel2026[[#This Row],[Aantal]]*TarievenTabel2026[[#This Row],[Berekend Tarief]]</f>
        <v>0</v>
      </c>
    </row>
    <row r="15" spans="1:9" x14ac:dyDescent="0.35">
      <c r="A15" s="49" t="s">
        <v>15</v>
      </c>
      <c r="B15" s="50" t="s">
        <v>42</v>
      </c>
      <c r="C15" s="49" t="s">
        <v>35</v>
      </c>
      <c r="D15" s="51" t="s">
        <v>43</v>
      </c>
      <c r="E15" s="49" t="s">
        <v>37</v>
      </c>
      <c r="F15" s="52"/>
      <c r="G15" s="53">
        <v>3.78</v>
      </c>
      <c r="H15" s="54"/>
      <c r="I15" s="55">
        <f>TarievenTabel2026[[#This Row],[Aantal]]*TarievenTabel2026[[#This Row],[Berekend Tarief]]</f>
        <v>0</v>
      </c>
    </row>
    <row r="16" spans="1:9" x14ac:dyDescent="0.35">
      <c r="A16" s="5" t="s">
        <v>15</v>
      </c>
      <c r="B16" s="3" t="s">
        <v>44</v>
      </c>
      <c r="C16" s="5" t="s">
        <v>45</v>
      </c>
      <c r="D16" s="6" t="s">
        <v>46</v>
      </c>
      <c r="E16" s="5" t="s">
        <v>19</v>
      </c>
      <c r="F16" s="16"/>
      <c r="G16" s="40">
        <v>123.52</v>
      </c>
      <c r="H16" s="58"/>
      <c r="I16" s="55">
        <f>TarievenTabel2026[[#This Row],[Aantal]]*TarievenTabel2026[[#This Row],[Berekend Tarief]]</f>
        <v>0</v>
      </c>
    </row>
    <row r="17" spans="1:9" x14ac:dyDescent="0.35">
      <c r="A17" s="49" t="s">
        <v>15</v>
      </c>
      <c r="B17" s="50" t="s">
        <v>47</v>
      </c>
      <c r="C17" s="49" t="s">
        <v>45</v>
      </c>
      <c r="D17" s="51" t="s">
        <v>48</v>
      </c>
      <c r="E17" s="49" t="s">
        <v>49</v>
      </c>
      <c r="F17" s="52"/>
      <c r="G17" s="53">
        <v>14658.93</v>
      </c>
      <c r="H17" s="54"/>
      <c r="I17" s="55">
        <f>TarievenTabel2026[[#This Row],[Aantal]]*TarievenTabel2026[[#This Row],[Berekend Tarief]]</f>
        <v>0</v>
      </c>
    </row>
    <row r="18" spans="1:9" x14ac:dyDescent="0.35">
      <c r="A18" s="5" t="s">
        <v>15</v>
      </c>
      <c r="B18" s="3" t="s">
        <v>50</v>
      </c>
      <c r="C18" s="5" t="s">
        <v>45</v>
      </c>
      <c r="D18" s="6" t="s">
        <v>51</v>
      </c>
      <c r="E18" s="5" t="s">
        <v>19</v>
      </c>
      <c r="F18" s="16"/>
      <c r="G18" s="40">
        <v>127.5</v>
      </c>
      <c r="H18" s="58"/>
      <c r="I18" s="55">
        <f>TarievenTabel2026[[#This Row],[Aantal]]*TarievenTabel2026[[#This Row],[Berekend Tarief]]</f>
        <v>0</v>
      </c>
    </row>
    <row r="19" spans="1:9" x14ac:dyDescent="0.35">
      <c r="A19" s="49" t="s">
        <v>15</v>
      </c>
      <c r="B19" s="50" t="s">
        <v>52</v>
      </c>
      <c r="C19" s="49" t="s">
        <v>45</v>
      </c>
      <c r="D19" s="51" t="s">
        <v>53</v>
      </c>
      <c r="E19" s="49" t="s">
        <v>54</v>
      </c>
      <c r="F19" s="52"/>
      <c r="G19" s="53">
        <v>260.24</v>
      </c>
      <c r="H19" s="54"/>
      <c r="I19" s="55">
        <f>TarievenTabel2026[[#This Row],[Aantal]]*TarievenTabel2026[[#This Row],[Berekend Tarief]]</f>
        <v>0</v>
      </c>
    </row>
    <row r="20" spans="1:9" x14ac:dyDescent="0.35">
      <c r="A20" s="5" t="s">
        <v>15</v>
      </c>
      <c r="B20" s="3" t="s">
        <v>55</v>
      </c>
      <c r="C20" s="5" t="s">
        <v>45</v>
      </c>
      <c r="D20" s="6" t="s">
        <v>56</v>
      </c>
      <c r="E20" s="5" t="s">
        <v>49</v>
      </c>
      <c r="F20" s="16"/>
      <c r="G20" s="40">
        <v>1079.5899999999999</v>
      </c>
      <c r="H20" s="58"/>
      <c r="I20" s="55">
        <f>TarievenTabel2026[[#This Row],[Aantal]]*TarievenTabel2026[[#This Row],[Berekend Tarief]]</f>
        <v>0</v>
      </c>
    </row>
    <row r="21" spans="1:9" x14ac:dyDescent="0.35">
      <c r="A21" s="49" t="s">
        <v>15</v>
      </c>
      <c r="B21" s="50" t="s">
        <v>55</v>
      </c>
      <c r="C21" s="49" t="s">
        <v>45</v>
      </c>
      <c r="D21" s="51" t="s">
        <v>57</v>
      </c>
      <c r="E21" s="49" t="s">
        <v>49</v>
      </c>
      <c r="F21" s="52"/>
      <c r="G21" s="53">
        <v>331.51</v>
      </c>
      <c r="H21" s="54"/>
      <c r="I21" s="55">
        <f>TarievenTabel2026[[#This Row],[Aantal]]*TarievenTabel2026[[#This Row],[Berekend Tarief]]</f>
        <v>0</v>
      </c>
    </row>
    <row r="22" spans="1:9" x14ac:dyDescent="0.35">
      <c r="A22" s="5" t="s">
        <v>58</v>
      </c>
      <c r="B22" s="3" t="s">
        <v>59</v>
      </c>
      <c r="C22" s="5" t="s">
        <v>60</v>
      </c>
      <c r="D22" s="6" t="s">
        <v>61</v>
      </c>
      <c r="E22" s="5" t="s">
        <v>19</v>
      </c>
      <c r="F22" s="16"/>
      <c r="G22" s="40">
        <v>113.24</v>
      </c>
      <c r="H22" s="58"/>
      <c r="I22" s="55">
        <f>TarievenTabel2026[[#This Row],[Aantal]]*TarievenTabel2026[[#This Row],[Berekend Tarief]]</f>
        <v>0</v>
      </c>
    </row>
    <row r="23" spans="1:9" x14ac:dyDescent="0.35">
      <c r="A23" s="49" t="s">
        <v>58</v>
      </c>
      <c r="B23" s="50" t="s">
        <v>62</v>
      </c>
      <c r="C23" s="49" t="s">
        <v>60</v>
      </c>
      <c r="D23" s="51" t="s">
        <v>63</v>
      </c>
      <c r="E23" s="49" t="s">
        <v>19</v>
      </c>
      <c r="F23" s="52"/>
      <c r="G23" s="53">
        <v>11.88</v>
      </c>
      <c r="H23" s="54"/>
      <c r="I23" s="55">
        <f>TarievenTabel2026[[#This Row],[Aantal]]*TarievenTabel2026[[#This Row],[Berekend Tarief]]</f>
        <v>0</v>
      </c>
    </row>
    <row r="24" spans="1:9" x14ac:dyDescent="0.35">
      <c r="A24" s="5" t="s">
        <v>58</v>
      </c>
      <c r="B24" s="3" t="s">
        <v>64</v>
      </c>
      <c r="C24" s="5" t="s">
        <v>60</v>
      </c>
      <c r="D24" s="6" t="s">
        <v>65</v>
      </c>
      <c r="E24" s="5" t="s">
        <v>19</v>
      </c>
      <c r="F24" s="16"/>
      <c r="G24" s="40">
        <v>14.25</v>
      </c>
      <c r="H24" s="58"/>
      <c r="I24" s="55">
        <f>TarievenTabel2026[[#This Row],[Aantal]]*TarievenTabel2026[[#This Row],[Berekend Tarief]]</f>
        <v>0</v>
      </c>
    </row>
    <row r="25" spans="1:9" x14ac:dyDescent="0.35">
      <c r="A25" s="49" t="s">
        <v>58</v>
      </c>
      <c r="B25" s="50" t="s">
        <v>66</v>
      </c>
      <c r="C25" s="49" t="s">
        <v>60</v>
      </c>
      <c r="D25" s="51" t="s">
        <v>67</v>
      </c>
      <c r="E25" s="49" t="s">
        <v>19</v>
      </c>
      <c r="F25" s="52"/>
      <c r="G25" s="53">
        <v>27.68</v>
      </c>
      <c r="H25" s="54"/>
      <c r="I25" s="55">
        <f>TarievenTabel2026[[#This Row],[Aantal]]*TarievenTabel2026[[#This Row],[Berekend Tarief]]</f>
        <v>0</v>
      </c>
    </row>
    <row r="26" spans="1:9" x14ac:dyDescent="0.35">
      <c r="A26" s="5" t="s">
        <v>58</v>
      </c>
      <c r="B26" s="3" t="s">
        <v>68</v>
      </c>
      <c r="C26" s="5" t="s">
        <v>60</v>
      </c>
      <c r="D26" s="6" t="s">
        <v>69</v>
      </c>
      <c r="E26" s="5" t="s">
        <v>70</v>
      </c>
      <c r="F26" s="16"/>
      <c r="G26" s="40">
        <v>104233.62</v>
      </c>
      <c r="H26" s="58"/>
      <c r="I26" s="55">
        <f>TarievenTabel2026[[#This Row],[Aantal]]*TarievenTabel2026[[#This Row],[Berekend Tarief]]</f>
        <v>0</v>
      </c>
    </row>
    <row r="27" spans="1:9" x14ac:dyDescent="0.35">
      <c r="A27" s="49" t="s">
        <v>58</v>
      </c>
      <c r="B27" s="50" t="s">
        <v>71</v>
      </c>
      <c r="C27" s="49" t="s">
        <v>60</v>
      </c>
      <c r="D27" s="51" t="s">
        <v>69</v>
      </c>
      <c r="E27" s="49" t="s">
        <v>70</v>
      </c>
      <c r="F27" s="52"/>
      <c r="G27" s="53">
        <v>115698.84</v>
      </c>
      <c r="H27" s="54"/>
      <c r="I27" s="55">
        <f>TarievenTabel2026[[#This Row],[Aantal]]*TarievenTabel2026[[#This Row],[Berekend Tarief]]</f>
        <v>0</v>
      </c>
    </row>
    <row r="28" spans="1:9" x14ac:dyDescent="0.35">
      <c r="A28" s="5" t="s">
        <v>58</v>
      </c>
      <c r="B28" s="3" t="s">
        <v>72</v>
      </c>
      <c r="C28" s="5" t="s">
        <v>60</v>
      </c>
      <c r="D28" s="6" t="s">
        <v>73</v>
      </c>
      <c r="E28" s="5" t="s">
        <v>19</v>
      </c>
      <c r="F28" s="16"/>
      <c r="G28" s="40">
        <v>24.96</v>
      </c>
      <c r="H28" s="58"/>
      <c r="I28" s="55">
        <f>TarievenTabel2026[[#This Row],[Aantal]]*TarievenTabel2026[[#This Row],[Berekend Tarief]]</f>
        <v>0</v>
      </c>
    </row>
    <row r="29" spans="1:9" x14ac:dyDescent="0.35">
      <c r="A29" s="49" t="s">
        <v>58</v>
      </c>
      <c r="B29" s="50" t="s">
        <v>74</v>
      </c>
      <c r="C29" s="49" t="s">
        <v>60</v>
      </c>
      <c r="D29" s="51" t="s">
        <v>75</v>
      </c>
      <c r="E29" s="49" t="s">
        <v>76</v>
      </c>
      <c r="F29" s="56"/>
      <c r="G29" s="53">
        <v>131.33000000000001</v>
      </c>
      <c r="H29" s="54"/>
      <c r="I29" s="55">
        <f>TarievenTabel2026[[#This Row],[Aantal]]*TarievenTabel2026[[#This Row],[Berekend Tarief]]</f>
        <v>0</v>
      </c>
    </row>
    <row r="30" spans="1:9" x14ac:dyDescent="0.35">
      <c r="A30" s="5" t="s">
        <v>58</v>
      </c>
      <c r="B30" s="3" t="s">
        <v>77</v>
      </c>
      <c r="C30" s="5" t="s">
        <v>60</v>
      </c>
      <c r="D30" s="6" t="s">
        <v>78</v>
      </c>
      <c r="E30" s="5" t="s">
        <v>19</v>
      </c>
      <c r="F30" s="16"/>
      <c r="G30" s="40">
        <v>121.8</v>
      </c>
      <c r="H30" s="58"/>
      <c r="I30" s="55">
        <f>TarievenTabel2026[[#This Row],[Aantal]]*TarievenTabel2026[[#This Row],[Berekend Tarief]]</f>
        <v>0</v>
      </c>
    </row>
    <row r="31" spans="1:9" x14ac:dyDescent="0.35">
      <c r="A31" s="49" t="s">
        <v>58</v>
      </c>
      <c r="B31" s="50" t="s">
        <v>79</v>
      </c>
      <c r="C31" s="49" t="s">
        <v>60</v>
      </c>
      <c r="D31" s="51" t="s">
        <v>80</v>
      </c>
      <c r="E31" s="49" t="s">
        <v>19</v>
      </c>
      <c r="F31" s="52"/>
      <c r="G31" s="53">
        <v>38.49</v>
      </c>
      <c r="H31" s="54"/>
      <c r="I31" s="55">
        <f>TarievenTabel2026[[#This Row],[Aantal]]*TarievenTabel2026[[#This Row],[Berekend Tarief]]</f>
        <v>0</v>
      </c>
    </row>
    <row r="32" spans="1:9" x14ac:dyDescent="0.35">
      <c r="A32" s="5" t="s">
        <v>58</v>
      </c>
      <c r="B32" s="3" t="s">
        <v>81</v>
      </c>
      <c r="C32" s="5" t="s">
        <v>60</v>
      </c>
      <c r="D32" s="6" t="s">
        <v>82</v>
      </c>
      <c r="E32" s="5" t="s">
        <v>19</v>
      </c>
      <c r="F32" s="16"/>
      <c r="G32" s="40">
        <v>14.94</v>
      </c>
      <c r="H32" s="58"/>
      <c r="I32" s="55">
        <f>TarievenTabel2026[[#This Row],[Aantal]]*TarievenTabel2026[[#This Row],[Berekend Tarief]]</f>
        <v>0</v>
      </c>
    </row>
    <row r="33" spans="1:9" x14ac:dyDescent="0.35">
      <c r="A33" s="49" t="s">
        <v>58</v>
      </c>
      <c r="B33" s="50" t="s">
        <v>83</v>
      </c>
      <c r="C33" s="49" t="s">
        <v>60</v>
      </c>
      <c r="D33" s="51" t="s">
        <v>84</v>
      </c>
      <c r="E33" s="49" t="s">
        <v>19</v>
      </c>
      <c r="F33" s="52"/>
      <c r="G33" s="53">
        <v>21.21</v>
      </c>
      <c r="H33" s="54"/>
      <c r="I33" s="55">
        <f>TarievenTabel2026[[#This Row],[Aantal]]*TarievenTabel2026[[#This Row],[Berekend Tarief]]</f>
        <v>0</v>
      </c>
    </row>
    <row r="34" spans="1:9" x14ac:dyDescent="0.35">
      <c r="A34" s="5" t="s">
        <v>85</v>
      </c>
      <c r="B34" s="3" t="s">
        <v>86</v>
      </c>
      <c r="C34" s="5" t="s">
        <v>87</v>
      </c>
      <c r="D34" s="6" t="s">
        <v>88</v>
      </c>
      <c r="E34" s="5" t="s">
        <v>19</v>
      </c>
      <c r="F34" s="16"/>
      <c r="G34" s="40">
        <v>124.84</v>
      </c>
      <c r="H34" s="58"/>
      <c r="I34" s="55">
        <f>TarievenTabel2026[[#This Row],[Aantal]]*TarievenTabel2026[[#This Row],[Berekend Tarief]]</f>
        <v>0</v>
      </c>
    </row>
    <row r="35" spans="1:9" x14ac:dyDescent="0.35">
      <c r="A35" s="49" t="s">
        <v>85</v>
      </c>
      <c r="B35" s="50" t="s">
        <v>89</v>
      </c>
      <c r="C35" s="49" t="s">
        <v>87</v>
      </c>
      <c r="D35" s="51" t="s">
        <v>90</v>
      </c>
      <c r="E35" s="49" t="s">
        <v>91</v>
      </c>
      <c r="F35" s="52"/>
      <c r="G35" s="53">
        <v>1295.45</v>
      </c>
      <c r="H35" s="54"/>
      <c r="I35" s="55">
        <f>TarievenTabel2026[[#This Row],[Aantal]]*TarievenTabel2026[[#This Row],[Berekend Tarief]]</f>
        <v>0</v>
      </c>
    </row>
    <row r="36" spans="1:9" x14ac:dyDescent="0.35">
      <c r="A36" s="5" t="s">
        <v>85</v>
      </c>
      <c r="B36" s="3" t="s">
        <v>92</v>
      </c>
      <c r="C36" s="5" t="s">
        <v>87</v>
      </c>
      <c r="D36" s="6" t="s">
        <v>93</v>
      </c>
      <c r="E36" s="5" t="s">
        <v>54</v>
      </c>
      <c r="F36" s="16"/>
      <c r="G36" s="40">
        <v>571.12</v>
      </c>
      <c r="H36" s="58"/>
      <c r="I36" s="55">
        <f>TarievenTabel2026[[#This Row],[Aantal]]*TarievenTabel2026[[#This Row],[Berekend Tarief]]</f>
        <v>0</v>
      </c>
    </row>
    <row r="37" spans="1:9" x14ac:dyDescent="0.35">
      <c r="A37" s="49" t="s">
        <v>85</v>
      </c>
      <c r="B37" s="50" t="s">
        <v>94</v>
      </c>
      <c r="C37" s="49" t="s">
        <v>87</v>
      </c>
      <c r="D37" s="51" t="s">
        <v>95</v>
      </c>
      <c r="E37" s="49" t="s">
        <v>54</v>
      </c>
      <c r="F37" s="52"/>
      <c r="G37" s="53">
        <v>106.98</v>
      </c>
      <c r="H37" s="54"/>
      <c r="I37" s="55">
        <f>TarievenTabel2026[[#This Row],[Aantal]]*TarievenTabel2026[[#This Row],[Berekend Tarief]]</f>
        <v>0</v>
      </c>
    </row>
    <row r="38" spans="1:9" x14ac:dyDescent="0.35">
      <c r="A38" s="5" t="s">
        <v>85</v>
      </c>
      <c r="B38" s="3" t="s">
        <v>96</v>
      </c>
      <c r="C38" s="5" t="s">
        <v>87</v>
      </c>
      <c r="D38" s="6" t="s">
        <v>97</v>
      </c>
      <c r="E38" s="5" t="s">
        <v>91</v>
      </c>
      <c r="F38" s="16"/>
      <c r="G38" s="40">
        <v>1295.45</v>
      </c>
      <c r="H38" s="58"/>
      <c r="I38" s="55">
        <f>TarievenTabel2026[[#This Row],[Aantal]]*TarievenTabel2026[[#This Row],[Berekend Tarief]]</f>
        <v>0</v>
      </c>
    </row>
    <row r="39" spans="1:9" x14ac:dyDescent="0.35">
      <c r="A39" s="49" t="s">
        <v>85</v>
      </c>
      <c r="B39" s="50" t="s">
        <v>98</v>
      </c>
      <c r="C39" s="49" t="s">
        <v>87</v>
      </c>
      <c r="D39" s="51" t="s">
        <v>99</v>
      </c>
      <c r="E39" s="49" t="s">
        <v>37</v>
      </c>
      <c r="F39" s="52"/>
      <c r="G39" s="53">
        <v>2.0299999999999998</v>
      </c>
      <c r="H39" s="54"/>
      <c r="I39" s="55">
        <f>TarievenTabel2026[[#This Row],[Aantal]]*TarievenTabel2026[[#This Row],[Berekend Tarief]]</f>
        <v>0</v>
      </c>
    </row>
    <row r="40" spans="1:9" x14ac:dyDescent="0.35">
      <c r="A40" s="5" t="s">
        <v>85</v>
      </c>
      <c r="B40" s="3" t="s">
        <v>100</v>
      </c>
      <c r="C40" s="5" t="s">
        <v>87</v>
      </c>
      <c r="D40" s="6" t="s">
        <v>101</v>
      </c>
      <c r="E40" s="5" t="s">
        <v>37</v>
      </c>
      <c r="F40" s="16"/>
      <c r="G40" s="40">
        <v>2.17</v>
      </c>
      <c r="H40" s="58"/>
      <c r="I40" s="55">
        <f>TarievenTabel2026[[#This Row],[Aantal]]*TarievenTabel2026[[#This Row],[Berekend Tarief]]</f>
        <v>0</v>
      </c>
    </row>
    <row r="41" spans="1:9" x14ac:dyDescent="0.35">
      <c r="A41" s="49" t="s">
        <v>102</v>
      </c>
      <c r="B41" s="50" t="s">
        <v>103</v>
      </c>
      <c r="C41" s="49" t="s">
        <v>104</v>
      </c>
      <c r="D41" s="51" t="s">
        <v>105</v>
      </c>
      <c r="E41" s="49" t="s">
        <v>19</v>
      </c>
      <c r="F41" s="52"/>
      <c r="G41" s="53">
        <v>160.25</v>
      </c>
      <c r="H41" s="54"/>
      <c r="I41" s="55">
        <f>TarievenTabel2026[[#This Row],[Aantal]]*TarievenTabel2026[[#This Row],[Berekend Tarief]]</f>
        <v>0</v>
      </c>
    </row>
    <row r="42" spans="1:9" x14ac:dyDescent="0.35">
      <c r="A42" s="34" t="s">
        <v>102</v>
      </c>
      <c r="B42" s="35" t="s">
        <v>106</v>
      </c>
      <c r="C42" s="34" t="s">
        <v>104</v>
      </c>
      <c r="D42" s="36" t="s">
        <v>107</v>
      </c>
      <c r="E42" s="34" t="s">
        <v>19</v>
      </c>
      <c r="F42" s="37"/>
      <c r="G42" s="41">
        <v>112.41</v>
      </c>
      <c r="H42" s="58"/>
      <c r="I42" s="55">
        <f>TarievenTabel2026[[#This Row],[Aantal]]*TarievenTabel2026[[#This Row],[Berekend Tarief]]</f>
        <v>0</v>
      </c>
    </row>
    <row r="43" spans="1:9" x14ac:dyDescent="0.35">
      <c r="A43" s="38" t="s">
        <v>127</v>
      </c>
      <c r="B43" s="27" t="s">
        <v>114</v>
      </c>
      <c r="C43" s="28" t="s">
        <v>113</v>
      </c>
      <c r="D43" s="27" t="s">
        <v>115</v>
      </c>
      <c r="E43" s="27" t="s">
        <v>116</v>
      </c>
      <c r="F43" s="3"/>
      <c r="G43" s="42">
        <v>57.25</v>
      </c>
      <c r="H43" s="54"/>
      <c r="I43" s="55">
        <f>TarievenTabel2026[[#This Row],[Aantal]]*TarievenTabel2026[[#This Row],[Berekend Tarief]]</f>
        <v>0</v>
      </c>
    </row>
    <row r="44" spans="1:9" x14ac:dyDescent="0.35">
      <c r="A44" s="38" t="s">
        <v>127</v>
      </c>
      <c r="B44" s="27" t="s">
        <v>117</v>
      </c>
      <c r="C44" s="28" t="s">
        <v>113</v>
      </c>
      <c r="D44" s="27" t="s">
        <v>118</v>
      </c>
      <c r="E44" s="27" t="s">
        <v>116</v>
      </c>
      <c r="F44" s="3"/>
      <c r="G44" s="42">
        <v>175.7</v>
      </c>
      <c r="H44" s="58"/>
      <c r="I44" s="55">
        <f>TarievenTabel2026[[#This Row],[Aantal]]*TarievenTabel2026[[#This Row],[Berekend Tarief]]</f>
        <v>0</v>
      </c>
    </row>
    <row r="45" spans="1:9" x14ac:dyDescent="0.35">
      <c r="A45" s="38" t="s">
        <v>127</v>
      </c>
      <c r="B45" s="27" t="s">
        <v>119</v>
      </c>
      <c r="C45" s="28" t="s">
        <v>113</v>
      </c>
      <c r="D45" s="27" t="s">
        <v>120</v>
      </c>
      <c r="E45" s="27" t="s">
        <v>116</v>
      </c>
      <c r="F45" s="3"/>
      <c r="G45" s="42">
        <v>196.8</v>
      </c>
      <c r="H45" s="54"/>
      <c r="I45" s="55">
        <f>TarievenTabel2026[[#This Row],[Aantal]]*TarievenTabel2026[[#This Row],[Berekend Tarief]]</f>
        <v>0</v>
      </c>
    </row>
    <row r="46" spans="1:9" x14ac:dyDescent="0.35">
      <c r="A46" s="38" t="s">
        <v>127</v>
      </c>
      <c r="B46" s="27" t="s">
        <v>121</v>
      </c>
      <c r="C46" s="28" t="s">
        <v>113</v>
      </c>
      <c r="D46" s="27" t="s">
        <v>122</v>
      </c>
      <c r="E46" s="27" t="s">
        <v>116</v>
      </c>
      <c r="F46" s="3"/>
      <c r="G46" s="42">
        <v>281.11</v>
      </c>
      <c r="H46" s="58"/>
      <c r="I46" s="55">
        <f>TarievenTabel2026[[#This Row],[Aantal]]*TarievenTabel2026[[#This Row],[Berekend Tarief]]</f>
        <v>0</v>
      </c>
    </row>
    <row r="47" spans="1:9" x14ac:dyDescent="0.35">
      <c r="A47" s="38" t="s">
        <v>127</v>
      </c>
      <c r="B47" s="27" t="s">
        <v>123</v>
      </c>
      <c r="C47" s="28" t="s">
        <v>113</v>
      </c>
      <c r="D47" s="27" t="s">
        <v>124</v>
      </c>
      <c r="E47" s="27" t="s">
        <v>116</v>
      </c>
      <c r="F47" s="3"/>
      <c r="G47" s="42">
        <v>348.59</v>
      </c>
      <c r="H47" s="54"/>
      <c r="I47" s="55">
        <f>TarievenTabel2026[[#This Row],[Aantal]]*TarievenTabel2026[[#This Row],[Berekend Tarief]]</f>
        <v>0</v>
      </c>
    </row>
    <row r="48" spans="1:9" ht="15" thickBot="1" x14ac:dyDescent="0.4">
      <c r="A48" s="39" t="s">
        <v>127</v>
      </c>
      <c r="B48" s="43" t="s">
        <v>125</v>
      </c>
      <c r="C48" s="44" t="s">
        <v>113</v>
      </c>
      <c r="D48" s="43" t="s">
        <v>126</v>
      </c>
      <c r="E48" s="43" t="s">
        <v>116</v>
      </c>
      <c r="F48" s="14"/>
      <c r="G48" s="45">
        <v>230.52</v>
      </c>
      <c r="H48" s="59"/>
      <c r="I48" s="60">
        <f>TarievenTabel2026[[#This Row],[Aantal]]*TarievenTabel2026[[#This Row],[Berekend Tarief]]</f>
        <v>0</v>
      </c>
    </row>
    <row r="49" spans="1:9" ht="15" thickTop="1" x14ac:dyDescent="0.35">
      <c r="A49" s="46" t="s">
        <v>109</v>
      </c>
      <c r="B49" s="46"/>
      <c r="C49" s="46"/>
      <c r="D49" s="46"/>
      <c r="E49" s="46"/>
      <c r="F49" s="47"/>
      <c r="G49" s="46"/>
      <c r="H49" s="57"/>
      <c r="I49" s="48">
        <f>SUM(I23:I48)</f>
        <v>0</v>
      </c>
    </row>
  </sheetData>
  <sheetProtection algorithmName="SHA-512" hashValue="8BT/IUfq8leSEmGZDxrYKKLy6gaTsW+ZQUnNQRLOSz/sWxWssJFoiPD4OMMn1biA1VfZNbAzw6NfaP7HU8QUtg==" saltValue="ylCdW4WBxXcDH1OEQCQmwg==" spinCount="100000" sheet="1" objects="1" scenarios="1"/>
  <mergeCells count="2">
    <mergeCell ref="A2:G2"/>
    <mergeCell ref="A1:G1"/>
  </mergeCells>
  <phoneticPr fontId="11" type="noConversion"/>
  <dataValidations count="5">
    <dataValidation type="whole" allowBlank="1" showInputMessage="1" showErrorMessage="1" sqref="F5:F8 F10:F48" xr:uid="{694329F8-4F82-4525-B49A-D0D3FC5B2903}">
      <formula1>1</formula1>
      <formula2>60</formula2>
    </dataValidation>
    <dataValidation type="whole" operator="lessThanOrEqual" allowBlank="1" showInputMessage="1" showErrorMessage="1" sqref="F9" xr:uid="{8C19DBD7-EE8F-42AB-A7C5-F5D0E2C68C99}">
      <formula1>20</formula1>
    </dataValidation>
    <dataValidation type="decimal" operator="lessThan" allowBlank="1" showInputMessage="1" showErrorMessage="1" sqref="G14" xr:uid="{BF908017-32D1-40EC-8DE2-82D0F29227BE}">
      <formula1>2.7</formula1>
    </dataValidation>
    <dataValidation type="decimal" operator="lessThan" allowBlank="1" showInputMessage="1" showErrorMessage="1" sqref="G5" xr:uid="{C512CF30-8D94-4B54-94E9-3DDBB816934F}">
      <formula1>105.79</formula1>
    </dataValidation>
    <dataValidation type="decimal" operator="lessThanOrEqual" allowBlank="1" showInputMessage="1" showErrorMessage="1" sqref="H5:H48" xr:uid="{0D1B6CEF-5586-4758-B153-3704FD55CF64}">
      <formula1>G5</formula1>
    </dataValidation>
  </dataValidations>
  <pageMargins left="0.75" right="0.75" top="1" bottom="1" header="0.5" footer="0.5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showGridLines="0" workbookViewId="0">
      <pane ySplit="3" topLeftCell="A4" activePane="bottomLeft" state="frozen"/>
      <selection pane="bottomLeft" sqref="A1:G21"/>
    </sheetView>
  </sheetViews>
  <sheetFormatPr defaultRowHeight="14.5" x14ac:dyDescent="0.35"/>
  <cols>
    <col min="1" max="1" width="72" customWidth="1"/>
    <col min="2" max="2" width="27" customWidth="1"/>
    <col min="3" max="3" width="15" customWidth="1"/>
    <col min="4" max="5" width="14" customWidth="1"/>
    <col min="6" max="6" width="21.81640625" customWidth="1"/>
    <col min="7" max="7" width="17" customWidth="1"/>
  </cols>
  <sheetData>
    <row r="1" spans="1:7" ht="28" customHeight="1" x14ac:dyDescent="0.45">
      <c r="A1" s="21" t="s">
        <v>15</v>
      </c>
      <c r="B1" s="19"/>
      <c r="C1" s="19"/>
      <c r="D1" s="19"/>
      <c r="E1" s="19"/>
      <c r="F1" s="19"/>
    </row>
    <row r="3" spans="1:7" x14ac:dyDescent="0.35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108</v>
      </c>
    </row>
    <row r="4" spans="1:7" x14ac:dyDescent="0.35">
      <c r="A4" s="3" t="s">
        <v>16</v>
      </c>
      <c r="B4" s="3" t="s">
        <v>17</v>
      </c>
      <c r="C4" s="3" t="s">
        <v>18</v>
      </c>
      <c r="D4" s="3" t="s">
        <v>19</v>
      </c>
      <c r="E4" s="3">
        <v>1</v>
      </c>
      <c r="F4" s="7">
        <v>105.79</v>
      </c>
      <c r="G4" s="7">
        <f>TabelAmbulant[[#This Row],[Aantal]]*TabelAmbulant[[#This Row],[Tarief 2026]]</f>
        <v>105.79</v>
      </c>
    </row>
    <row r="5" spans="1:7" x14ac:dyDescent="0.35">
      <c r="A5" s="3" t="s">
        <v>20</v>
      </c>
      <c r="B5" s="3" t="s">
        <v>17</v>
      </c>
      <c r="C5" s="3" t="s">
        <v>21</v>
      </c>
      <c r="D5" s="3" t="s">
        <v>19</v>
      </c>
      <c r="E5" s="3"/>
      <c r="F5" s="7">
        <v>137.12</v>
      </c>
      <c r="G5" s="7">
        <f>TabelAmbulant[[#This Row],[Aantal]]*TabelAmbulant[[#This Row],[Tarief 2026]]</f>
        <v>0</v>
      </c>
    </row>
    <row r="6" spans="1:7" x14ac:dyDescent="0.35">
      <c r="A6" s="3" t="s">
        <v>22</v>
      </c>
      <c r="B6" s="3" t="s">
        <v>23</v>
      </c>
      <c r="C6" s="3" t="s">
        <v>24</v>
      </c>
      <c r="D6" s="3" t="s">
        <v>19</v>
      </c>
      <c r="E6" s="3"/>
      <c r="F6" s="7">
        <v>84.61</v>
      </c>
      <c r="G6" s="7">
        <f>TabelAmbulant[[#This Row],[Aantal]]*TabelAmbulant[[#This Row],[Tarief 2026]]</f>
        <v>0</v>
      </c>
    </row>
    <row r="7" spans="1:7" x14ac:dyDescent="0.35">
      <c r="A7" s="3" t="s">
        <v>25</v>
      </c>
      <c r="B7" s="3" t="s">
        <v>23</v>
      </c>
      <c r="C7" s="3" t="s">
        <v>26</v>
      </c>
      <c r="D7" s="3" t="s">
        <v>19</v>
      </c>
      <c r="E7" s="3"/>
      <c r="F7" s="7">
        <v>92.76</v>
      </c>
      <c r="G7" s="7">
        <f>TabelAmbulant[[#This Row],[Aantal]]*TabelAmbulant[[#This Row],[Tarief 2026]]</f>
        <v>0</v>
      </c>
    </row>
    <row r="8" spans="1:7" x14ac:dyDescent="0.35">
      <c r="A8" s="3" t="s">
        <v>27</v>
      </c>
      <c r="B8" s="3" t="s">
        <v>23</v>
      </c>
      <c r="C8" s="3" t="s">
        <v>28</v>
      </c>
      <c r="D8" s="3" t="s">
        <v>19</v>
      </c>
      <c r="E8" s="3"/>
      <c r="F8" s="7">
        <v>102.83</v>
      </c>
      <c r="G8" s="7">
        <f>TabelAmbulant[[#This Row],[Aantal]]*TabelAmbulant[[#This Row],[Tarief 2026]]</f>
        <v>0</v>
      </c>
    </row>
    <row r="9" spans="1:7" x14ac:dyDescent="0.35">
      <c r="A9" s="3" t="s">
        <v>29</v>
      </c>
      <c r="B9" s="3" t="s">
        <v>23</v>
      </c>
      <c r="C9" s="3" t="s">
        <v>30</v>
      </c>
      <c r="D9" s="3" t="s">
        <v>19</v>
      </c>
      <c r="E9" s="3"/>
      <c r="F9" s="7">
        <v>113.85</v>
      </c>
      <c r="G9" s="7">
        <f>TabelAmbulant[[#This Row],[Aantal]]*TabelAmbulant[[#This Row],[Tarief 2026]]</f>
        <v>0</v>
      </c>
    </row>
    <row r="10" spans="1:7" x14ac:dyDescent="0.35">
      <c r="A10" s="3" t="s">
        <v>31</v>
      </c>
      <c r="B10" s="3" t="s">
        <v>32</v>
      </c>
      <c r="C10" s="3" t="s">
        <v>33</v>
      </c>
      <c r="D10" s="3" t="s">
        <v>19</v>
      </c>
      <c r="E10" s="3"/>
      <c r="F10" s="7">
        <v>126.43</v>
      </c>
      <c r="G10" s="7">
        <f>TabelAmbulant[[#This Row],[Aantal]]*TabelAmbulant[[#This Row],[Tarief 2026]]</f>
        <v>0</v>
      </c>
    </row>
    <row r="11" spans="1:7" x14ac:dyDescent="0.35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7">
        <v>2.0299999999999998</v>
      </c>
      <c r="G11" s="7">
        <f>TabelAmbulant[[#This Row],[Aantal]]*TabelAmbulant[[#This Row],[Tarief 2026]]</f>
        <v>0</v>
      </c>
    </row>
    <row r="12" spans="1:7" x14ac:dyDescent="0.35">
      <c r="A12" s="3" t="s">
        <v>38</v>
      </c>
      <c r="B12" s="3" t="s">
        <v>35</v>
      </c>
      <c r="C12" s="3" t="s">
        <v>39</v>
      </c>
      <c r="D12" s="3" t="s">
        <v>37</v>
      </c>
      <c r="E12" s="3"/>
      <c r="F12" s="7">
        <v>2.2999999999999998</v>
      </c>
      <c r="G12" s="7">
        <f>TabelAmbulant[[#This Row],[Aantal]]*TabelAmbulant[[#This Row],[Tarief 2026]]</f>
        <v>0</v>
      </c>
    </row>
    <row r="13" spans="1:7" x14ac:dyDescent="0.35">
      <c r="A13" s="3" t="s">
        <v>40</v>
      </c>
      <c r="B13" s="3" t="s">
        <v>35</v>
      </c>
      <c r="C13" s="3" t="s">
        <v>41</v>
      </c>
      <c r="D13" s="3" t="s">
        <v>37</v>
      </c>
      <c r="E13" s="3"/>
      <c r="F13" s="7">
        <v>2.7</v>
      </c>
      <c r="G13" s="7">
        <f>TabelAmbulant[[#This Row],[Aantal]]*TabelAmbulant[[#This Row],[Tarief 2026]]</f>
        <v>0</v>
      </c>
    </row>
    <row r="14" spans="1:7" x14ac:dyDescent="0.35">
      <c r="A14" s="3" t="s">
        <v>42</v>
      </c>
      <c r="B14" s="3" t="s">
        <v>35</v>
      </c>
      <c r="C14" s="3" t="s">
        <v>43</v>
      </c>
      <c r="D14" s="3" t="s">
        <v>37</v>
      </c>
      <c r="E14" s="3"/>
      <c r="F14" s="7">
        <v>3.78</v>
      </c>
      <c r="G14" s="7">
        <f>TabelAmbulant[[#This Row],[Aantal]]*TabelAmbulant[[#This Row],[Tarief 2026]]</f>
        <v>0</v>
      </c>
    </row>
    <row r="15" spans="1:7" x14ac:dyDescent="0.35">
      <c r="A15" s="3" t="s">
        <v>44</v>
      </c>
      <c r="B15" s="3" t="s">
        <v>45</v>
      </c>
      <c r="C15" s="3" t="s">
        <v>46</v>
      </c>
      <c r="D15" s="3" t="s">
        <v>19</v>
      </c>
      <c r="E15" s="3"/>
      <c r="F15" s="7">
        <v>123.52</v>
      </c>
      <c r="G15" s="7">
        <f>TabelAmbulant[[#This Row],[Aantal]]*TabelAmbulant[[#This Row],[Tarief 2026]]</f>
        <v>0</v>
      </c>
    </row>
    <row r="16" spans="1:7" x14ac:dyDescent="0.35">
      <c r="A16" s="3" t="s">
        <v>47</v>
      </c>
      <c r="B16" s="3" t="s">
        <v>45</v>
      </c>
      <c r="C16" s="3" t="s">
        <v>48</v>
      </c>
      <c r="D16" s="3" t="s">
        <v>49</v>
      </c>
      <c r="E16" s="3"/>
      <c r="F16" s="7">
        <v>14658.93</v>
      </c>
      <c r="G16" s="7">
        <f>TabelAmbulant[[#This Row],[Aantal]]*TabelAmbulant[[#This Row],[Tarief 2026]]</f>
        <v>0</v>
      </c>
    </row>
    <row r="17" spans="1:7" x14ac:dyDescent="0.35">
      <c r="A17" s="3" t="s">
        <v>50</v>
      </c>
      <c r="B17" s="3" t="s">
        <v>45</v>
      </c>
      <c r="C17" s="3" t="s">
        <v>51</v>
      </c>
      <c r="D17" s="3" t="s">
        <v>19</v>
      </c>
      <c r="E17" s="3"/>
      <c r="F17" s="7">
        <v>127.5</v>
      </c>
      <c r="G17" s="7">
        <f>TabelAmbulant[[#This Row],[Aantal]]*TabelAmbulant[[#This Row],[Tarief 2026]]</f>
        <v>0</v>
      </c>
    </row>
    <row r="18" spans="1:7" x14ac:dyDescent="0.35">
      <c r="A18" s="3" t="s">
        <v>52</v>
      </c>
      <c r="B18" s="3" t="s">
        <v>45</v>
      </c>
      <c r="C18" s="3" t="s">
        <v>53</v>
      </c>
      <c r="D18" s="3" t="s">
        <v>54</v>
      </c>
      <c r="E18" s="3"/>
      <c r="F18" s="7">
        <v>260.24</v>
      </c>
      <c r="G18" s="7">
        <f>TabelAmbulant[[#This Row],[Aantal]]*TabelAmbulant[[#This Row],[Tarief 2026]]</f>
        <v>0</v>
      </c>
    </row>
    <row r="19" spans="1:7" x14ac:dyDescent="0.35">
      <c r="A19" s="3" t="s">
        <v>55</v>
      </c>
      <c r="B19" s="3" t="s">
        <v>45</v>
      </c>
      <c r="C19" s="3" t="s">
        <v>56</v>
      </c>
      <c r="D19" s="3" t="s">
        <v>49</v>
      </c>
      <c r="E19" s="3"/>
      <c r="F19" s="7">
        <v>1079.5899999999999</v>
      </c>
      <c r="G19" s="7">
        <f>TabelAmbulant[[#This Row],[Aantal]]*TabelAmbulant[[#This Row],[Tarief 2026]]</f>
        <v>0</v>
      </c>
    </row>
    <row r="20" spans="1:7" x14ac:dyDescent="0.35">
      <c r="A20" s="9" t="s">
        <v>55</v>
      </c>
      <c r="B20" s="9" t="s">
        <v>45</v>
      </c>
      <c r="C20" s="9" t="s">
        <v>57</v>
      </c>
      <c r="D20" s="9" t="s">
        <v>49</v>
      </c>
      <c r="E20" s="9"/>
      <c r="F20" s="10">
        <v>331.51</v>
      </c>
      <c r="G20" s="10">
        <f>TabelAmbulant[[#This Row],[Aantal]]*TabelAmbulant[[#This Row],[Tarief 2026]]</f>
        <v>0</v>
      </c>
    </row>
    <row r="21" spans="1:7" x14ac:dyDescent="0.35">
      <c r="A21" s="11" t="s">
        <v>109</v>
      </c>
      <c r="B21" s="11"/>
      <c r="C21" s="11"/>
      <c r="D21" s="11"/>
      <c r="E21" s="12"/>
      <c r="F21" s="11"/>
      <c r="G21" s="13">
        <f>SUM(G4:G20)</f>
        <v>105.79</v>
      </c>
    </row>
  </sheetData>
  <mergeCells count="1">
    <mergeCell ref="A1:F1"/>
  </mergeCells>
  <pageMargins left="0.75" right="0.75" top="1" bottom="1" header="0.5" footer="0.5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showGridLines="0" workbookViewId="0">
      <pane ySplit="3" topLeftCell="A4" activePane="bottomLeft" state="frozen"/>
      <selection pane="bottomLeft" activeCell="A16" sqref="A16"/>
    </sheetView>
  </sheetViews>
  <sheetFormatPr defaultRowHeight="14.5" x14ac:dyDescent="0.35"/>
  <cols>
    <col min="1" max="1" width="72" customWidth="1"/>
    <col min="2" max="2" width="27" customWidth="1"/>
    <col min="3" max="3" width="15" customWidth="1"/>
    <col min="4" max="5" width="14" customWidth="1"/>
    <col min="6" max="7" width="17" customWidth="1"/>
  </cols>
  <sheetData>
    <row r="1" spans="1:7" ht="28" customHeight="1" x14ac:dyDescent="0.45">
      <c r="A1" s="21" t="s">
        <v>58</v>
      </c>
      <c r="B1" s="19"/>
      <c r="C1" s="19"/>
      <c r="D1" s="19"/>
      <c r="E1" s="19"/>
      <c r="F1" s="19"/>
    </row>
    <row r="3" spans="1:7" x14ac:dyDescent="0.35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110</v>
      </c>
    </row>
    <row r="4" spans="1:7" x14ac:dyDescent="0.35">
      <c r="A4" s="3" t="s">
        <v>59</v>
      </c>
      <c r="B4" s="3" t="s">
        <v>60</v>
      </c>
      <c r="C4" s="3" t="s">
        <v>61</v>
      </c>
      <c r="D4" s="3" t="s">
        <v>19</v>
      </c>
      <c r="E4" s="3">
        <v>1</v>
      </c>
      <c r="F4" s="7">
        <v>113.24</v>
      </c>
      <c r="G4" s="7">
        <f>TabelJIO[[#This Row],[Aantal]]*TabelJIO[[#This Row],[Tarief 2026]]</f>
        <v>113.24</v>
      </c>
    </row>
    <row r="5" spans="1:7" x14ac:dyDescent="0.35">
      <c r="A5" s="3" t="s">
        <v>62</v>
      </c>
      <c r="B5" s="3" t="s">
        <v>60</v>
      </c>
      <c r="C5" s="3" t="s">
        <v>63</v>
      </c>
      <c r="D5" s="3" t="s">
        <v>19</v>
      </c>
      <c r="E5" s="3"/>
      <c r="F5" s="7">
        <v>11.88</v>
      </c>
      <c r="G5" s="7">
        <f>TabelJIO[[#This Row],[Aantal]]*TabelJIO[[#This Row],[Tarief 2026]]</f>
        <v>0</v>
      </c>
    </row>
    <row r="6" spans="1:7" x14ac:dyDescent="0.35">
      <c r="A6" s="3" t="s">
        <v>64</v>
      </c>
      <c r="B6" s="3" t="s">
        <v>60</v>
      </c>
      <c r="C6" s="3" t="s">
        <v>65</v>
      </c>
      <c r="D6" s="3" t="s">
        <v>19</v>
      </c>
      <c r="E6" s="3"/>
      <c r="F6" s="7">
        <v>14.25</v>
      </c>
      <c r="G6" s="7">
        <f>TabelJIO[[#This Row],[Aantal]]*TabelJIO[[#This Row],[Tarief 2026]]</f>
        <v>0</v>
      </c>
    </row>
    <row r="7" spans="1:7" x14ac:dyDescent="0.35">
      <c r="A7" s="3" t="s">
        <v>66</v>
      </c>
      <c r="B7" s="3" t="s">
        <v>60</v>
      </c>
      <c r="C7" s="3" t="s">
        <v>67</v>
      </c>
      <c r="D7" s="3" t="s">
        <v>19</v>
      </c>
      <c r="E7" s="3"/>
      <c r="F7" s="7">
        <v>27.68</v>
      </c>
      <c r="G7" s="7">
        <f>TabelJIO[[#This Row],[Aantal]]*TabelJIO[[#This Row],[Tarief 2026]]</f>
        <v>0</v>
      </c>
    </row>
    <row r="8" spans="1:7" x14ac:dyDescent="0.35">
      <c r="A8" s="3" t="s">
        <v>68</v>
      </c>
      <c r="B8" s="3" t="s">
        <v>60</v>
      </c>
      <c r="C8" s="3" t="s">
        <v>69</v>
      </c>
      <c r="D8" s="3" t="s">
        <v>70</v>
      </c>
      <c r="E8" s="3"/>
      <c r="F8" s="7">
        <v>104233.62</v>
      </c>
      <c r="G8" s="7">
        <f>TabelJIO[[#This Row],[Aantal]]*TabelJIO[[#This Row],[Tarief 2026]]</f>
        <v>0</v>
      </c>
    </row>
    <row r="9" spans="1:7" x14ac:dyDescent="0.35">
      <c r="A9" s="3" t="s">
        <v>71</v>
      </c>
      <c r="B9" s="3" t="s">
        <v>60</v>
      </c>
      <c r="C9" s="3" t="s">
        <v>69</v>
      </c>
      <c r="D9" s="3" t="s">
        <v>70</v>
      </c>
      <c r="E9" s="3"/>
      <c r="F9" s="7">
        <v>115698.84</v>
      </c>
      <c r="G9" s="7">
        <f>TabelJIO[[#This Row],[Aantal]]*TabelJIO[[#This Row],[Tarief 2026]]</f>
        <v>0</v>
      </c>
    </row>
    <row r="10" spans="1:7" ht="29" x14ac:dyDescent="0.35">
      <c r="A10" s="3" t="s">
        <v>72</v>
      </c>
      <c r="B10" s="3" t="s">
        <v>60</v>
      </c>
      <c r="C10" s="3" t="s">
        <v>73</v>
      </c>
      <c r="D10" s="3" t="s">
        <v>19</v>
      </c>
      <c r="E10" s="3"/>
      <c r="F10" s="7">
        <v>24.96</v>
      </c>
      <c r="G10" s="7">
        <f>TabelJIO[[#This Row],[Aantal]]*TabelJIO[[#This Row],[Tarief 2026]]</f>
        <v>0</v>
      </c>
    </row>
    <row r="11" spans="1:7" x14ac:dyDescent="0.35">
      <c r="A11" s="3" t="s">
        <v>74</v>
      </c>
      <c r="B11" s="3" t="s">
        <v>60</v>
      </c>
      <c r="C11" s="3" t="s">
        <v>75</v>
      </c>
      <c r="D11" s="3" t="s">
        <v>76</v>
      </c>
      <c r="E11" s="3"/>
      <c r="F11" s="7">
        <v>131.33000000000001</v>
      </c>
      <c r="G11" s="7">
        <f>TabelJIO[[#This Row],[Aantal]]*TabelJIO[[#This Row],[Tarief 2026]]</f>
        <v>0</v>
      </c>
    </row>
    <row r="12" spans="1:7" x14ac:dyDescent="0.35">
      <c r="A12" s="3" t="s">
        <v>77</v>
      </c>
      <c r="B12" s="3" t="s">
        <v>60</v>
      </c>
      <c r="C12" s="3" t="s">
        <v>78</v>
      </c>
      <c r="D12" s="3" t="s">
        <v>19</v>
      </c>
      <c r="E12" s="3"/>
      <c r="F12" s="7">
        <v>121.8</v>
      </c>
      <c r="G12" s="7">
        <f>TabelJIO[[#This Row],[Aantal]]*TabelJIO[[#This Row],[Tarief 2026]]</f>
        <v>0</v>
      </c>
    </row>
    <row r="13" spans="1:7" x14ac:dyDescent="0.35">
      <c r="A13" s="3" t="s">
        <v>79</v>
      </c>
      <c r="B13" s="3" t="s">
        <v>60</v>
      </c>
      <c r="C13" s="3" t="s">
        <v>80</v>
      </c>
      <c r="D13" s="3" t="s">
        <v>19</v>
      </c>
      <c r="E13" s="3"/>
      <c r="F13" s="7">
        <v>38.49</v>
      </c>
      <c r="G13" s="7">
        <f>TabelJIO[[#This Row],[Aantal]]*TabelJIO[[#This Row],[Tarief 2026]]</f>
        <v>0</v>
      </c>
    </row>
    <row r="14" spans="1:7" x14ac:dyDescent="0.35">
      <c r="A14" s="3" t="s">
        <v>81</v>
      </c>
      <c r="B14" s="3" t="s">
        <v>60</v>
      </c>
      <c r="C14" s="3" t="s">
        <v>82</v>
      </c>
      <c r="D14" s="3" t="s">
        <v>19</v>
      </c>
      <c r="E14" s="3"/>
      <c r="F14" s="7">
        <v>14.94</v>
      </c>
      <c r="G14" s="7">
        <f>TabelJIO[[#This Row],[Aantal]]*TabelJIO[[#This Row],[Tarief 2026]]</f>
        <v>0</v>
      </c>
    </row>
    <row r="15" spans="1:7" x14ac:dyDescent="0.35">
      <c r="A15" s="9" t="s">
        <v>83</v>
      </c>
      <c r="B15" s="9" t="s">
        <v>60</v>
      </c>
      <c r="C15" s="9" t="s">
        <v>84</v>
      </c>
      <c r="D15" s="9" t="s">
        <v>19</v>
      </c>
      <c r="E15" s="9"/>
      <c r="F15" s="10">
        <v>21.21</v>
      </c>
      <c r="G15" s="10">
        <f>TabelJIO[[#This Row],[Aantal]]*TabelJIO[[#This Row],[Tarief 2026]]</f>
        <v>0</v>
      </c>
    </row>
    <row r="16" spans="1:7" x14ac:dyDescent="0.35">
      <c r="A16" s="11" t="s">
        <v>109</v>
      </c>
      <c r="B16" s="11"/>
      <c r="C16" s="11"/>
      <c r="D16" s="11"/>
      <c r="E16" s="12"/>
      <c r="F16" s="11"/>
      <c r="G16" s="7">
        <f>SUM(G4:G15)</f>
        <v>113.24</v>
      </c>
    </row>
  </sheetData>
  <mergeCells count="1">
    <mergeCell ref="A1:F1"/>
  </mergeCells>
  <pageMargins left="0.75" right="0.75" top="1" bottom="1" header="0.5" footer="0.5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showGridLines="0" workbookViewId="0">
      <pane ySplit="3" topLeftCell="A4" activePane="bottomLeft" state="frozen"/>
      <selection pane="bottomLeft" activeCell="A19" sqref="A19"/>
    </sheetView>
  </sheetViews>
  <sheetFormatPr defaultRowHeight="14.5" x14ac:dyDescent="0.35"/>
  <cols>
    <col min="1" max="1" width="72" customWidth="1"/>
    <col min="2" max="2" width="27" customWidth="1"/>
    <col min="3" max="3" width="15" customWidth="1"/>
    <col min="4" max="5" width="14" customWidth="1"/>
    <col min="6" max="7" width="17" customWidth="1"/>
  </cols>
  <sheetData>
    <row r="1" spans="1:7" ht="28" customHeight="1" x14ac:dyDescent="0.45">
      <c r="A1" s="21" t="s">
        <v>85</v>
      </c>
      <c r="B1" s="19"/>
      <c r="C1" s="19"/>
      <c r="D1" s="19"/>
      <c r="E1" s="19"/>
      <c r="F1" s="19"/>
    </row>
    <row r="3" spans="1:7" x14ac:dyDescent="0.35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108</v>
      </c>
    </row>
    <row r="4" spans="1:7" x14ac:dyDescent="0.35">
      <c r="A4" s="3" t="s">
        <v>86</v>
      </c>
      <c r="B4" s="3" t="s">
        <v>87</v>
      </c>
      <c r="C4" s="3" t="s">
        <v>88</v>
      </c>
      <c r="D4" s="3" t="s">
        <v>19</v>
      </c>
      <c r="E4" s="3"/>
      <c r="F4" s="7">
        <v>124.84</v>
      </c>
      <c r="G4" s="7">
        <f>TabelCrisis[[#This Row],[Aantal]]*TabelCrisis[[#This Row],[Tarief 2026]]</f>
        <v>0</v>
      </c>
    </row>
    <row r="5" spans="1:7" x14ac:dyDescent="0.35">
      <c r="A5" s="3" t="s">
        <v>89</v>
      </c>
      <c r="B5" s="3" t="s">
        <v>87</v>
      </c>
      <c r="C5" s="3" t="s">
        <v>90</v>
      </c>
      <c r="D5" s="3" t="s">
        <v>91</v>
      </c>
      <c r="E5" s="3"/>
      <c r="F5" s="7">
        <v>1295.45</v>
      </c>
      <c r="G5" s="7">
        <f>TabelCrisis[[#This Row],[Aantal]]*TabelCrisis[[#This Row],[Tarief 2026]]</f>
        <v>0</v>
      </c>
    </row>
    <row r="6" spans="1:7" x14ac:dyDescent="0.35">
      <c r="A6" s="3" t="s">
        <v>92</v>
      </c>
      <c r="B6" s="3" t="s">
        <v>87</v>
      </c>
      <c r="C6" s="3" t="s">
        <v>93</v>
      </c>
      <c r="D6" s="3" t="s">
        <v>54</v>
      </c>
      <c r="E6" s="3"/>
      <c r="F6" s="7">
        <v>571.12</v>
      </c>
      <c r="G6" s="7">
        <f>TabelCrisis[[#This Row],[Aantal]]*TabelCrisis[[#This Row],[Tarief 2026]]</f>
        <v>0</v>
      </c>
    </row>
    <row r="7" spans="1:7" x14ac:dyDescent="0.35">
      <c r="A7" s="3" t="s">
        <v>94</v>
      </c>
      <c r="B7" s="3" t="s">
        <v>87</v>
      </c>
      <c r="C7" s="3" t="s">
        <v>95</v>
      </c>
      <c r="D7" s="3" t="s">
        <v>54</v>
      </c>
      <c r="E7" s="3"/>
      <c r="F7" s="7">
        <v>106.98</v>
      </c>
      <c r="G7" s="7">
        <f>TabelCrisis[[#This Row],[Aantal]]*TabelCrisis[[#This Row],[Tarief 2026]]</f>
        <v>0</v>
      </c>
    </row>
    <row r="8" spans="1:7" x14ac:dyDescent="0.35">
      <c r="A8" s="3" t="s">
        <v>96</v>
      </c>
      <c r="B8" s="3" t="s">
        <v>87</v>
      </c>
      <c r="C8" s="3" t="s">
        <v>97</v>
      </c>
      <c r="D8" s="3" t="s">
        <v>91</v>
      </c>
      <c r="E8" s="3"/>
      <c r="F8" s="7">
        <v>1295.45</v>
      </c>
      <c r="G8" s="7">
        <f>TabelCrisis[[#This Row],[Aantal]]*TabelCrisis[[#This Row],[Tarief 2026]]</f>
        <v>0</v>
      </c>
    </row>
    <row r="9" spans="1:7" x14ac:dyDescent="0.35">
      <c r="A9" s="3" t="s">
        <v>98</v>
      </c>
      <c r="B9" s="3" t="s">
        <v>87</v>
      </c>
      <c r="C9" s="3" t="s">
        <v>99</v>
      </c>
      <c r="D9" s="3" t="s">
        <v>37</v>
      </c>
      <c r="E9" s="3"/>
      <c r="F9" s="7">
        <v>2.0299999999999998</v>
      </c>
      <c r="G9" s="7">
        <f>TabelCrisis[[#This Row],[Aantal]]*TabelCrisis[[#This Row],[Tarief 2026]]</f>
        <v>0</v>
      </c>
    </row>
    <row r="10" spans="1:7" x14ac:dyDescent="0.35">
      <c r="A10" s="9" t="s">
        <v>100</v>
      </c>
      <c r="B10" s="9" t="s">
        <v>87</v>
      </c>
      <c r="C10" s="9" t="s">
        <v>101</v>
      </c>
      <c r="D10" s="9" t="s">
        <v>37</v>
      </c>
      <c r="E10" s="9"/>
      <c r="F10" s="10">
        <v>2.17</v>
      </c>
      <c r="G10" s="10">
        <f>TabelCrisis[[#This Row],[Aantal]]*TabelCrisis[[#This Row],[Tarief 2026]]</f>
        <v>0</v>
      </c>
    </row>
    <row r="11" spans="1:7" x14ac:dyDescent="0.35">
      <c r="A11" s="11" t="s">
        <v>109</v>
      </c>
      <c r="E11" s="3"/>
      <c r="G11" s="7">
        <f>SUM(G4:G10)</f>
        <v>0</v>
      </c>
    </row>
  </sheetData>
  <mergeCells count="1">
    <mergeCell ref="A1:F1"/>
  </mergeCells>
  <pageMargins left="0.75" right="0.75" top="1" bottom="1" header="0.5" footer="0.5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"/>
  <sheetViews>
    <sheetView showGridLines="0" workbookViewId="0">
      <pane ySplit="3" topLeftCell="A4" activePane="bottomLeft" state="frozen"/>
      <selection pane="bottomLeft" sqref="A1:E1"/>
    </sheetView>
  </sheetViews>
  <sheetFormatPr defaultRowHeight="14.5" x14ac:dyDescent="0.35"/>
  <cols>
    <col min="1" max="1" width="72" customWidth="1"/>
    <col min="2" max="2" width="27" customWidth="1"/>
    <col min="3" max="3" width="15" customWidth="1"/>
    <col min="4" max="4" width="14" customWidth="1"/>
    <col min="5" max="5" width="17" customWidth="1"/>
  </cols>
  <sheetData>
    <row r="1" spans="1:5" ht="28" customHeight="1" x14ac:dyDescent="0.45">
      <c r="A1" s="21" t="s">
        <v>102</v>
      </c>
      <c r="B1" s="19"/>
      <c r="C1" s="19"/>
      <c r="D1" s="19"/>
      <c r="E1" s="19"/>
    </row>
    <row r="3" spans="1:5" x14ac:dyDescent="0.35">
      <c r="A3" s="8" t="s">
        <v>8</v>
      </c>
      <c r="B3" s="8" t="s">
        <v>9</v>
      </c>
      <c r="C3" s="8" t="s">
        <v>10</v>
      </c>
      <c r="D3" s="8" t="s">
        <v>11</v>
      </c>
      <c r="E3" s="8" t="s">
        <v>13</v>
      </c>
    </row>
    <row r="4" spans="1:5" x14ac:dyDescent="0.35">
      <c r="A4" s="3" t="s">
        <v>103</v>
      </c>
      <c r="B4" s="3" t="s">
        <v>104</v>
      </c>
      <c r="C4" s="3" t="s">
        <v>105</v>
      </c>
      <c r="D4" s="3" t="s">
        <v>19</v>
      </c>
      <c r="E4" s="7">
        <v>160.25</v>
      </c>
    </row>
    <row r="5" spans="1:5" x14ac:dyDescent="0.35">
      <c r="A5" s="3" t="s">
        <v>106</v>
      </c>
      <c r="B5" s="3" t="s">
        <v>104</v>
      </c>
      <c r="C5" s="3" t="s">
        <v>107</v>
      </c>
      <c r="D5" s="3" t="s">
        <v>19</v>
      </c>
      <c r="E5" s="7">
        <v>112.41</v>
      </c>
    </row>
  </sheetData>
  <mergeCells count="1">
    <mergeCell ref="A1:E1"/>
  </mergeCells>
  <pageMargins left="0.75" right="0.75" top="1" bottom="1" header="0.5" footer="0.5"/>
  <pageSetup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9342-3A0C-4E83-BFDD-E383A8BCDB29}">
  <dimension ref="A1:G29"/>
  <sheetViews>
    <sheetView workbookViewId="0">
      <selection activeCell="A4" sqref="A4:G9"/>
    </sheetView>
  </sheetViews>
  <sheetFormatPr defaultRowHeight="14.5" x14ac:dyDescent="0.35"/>
  <cols>
    <col min="1" max="1" width="47.7265625" customWidth="1"/>
    <col min="2" max="2" width="17.7265625" bestFit="1" customWidth="1"/>
    <col min="3" max="3" width="13.7265625" bestFit="1" customWidth="1"/>
    <col min="4" max="4" width="10.08984375" bestFit="1" customWidth="1"/>
    <col min="5" max="5" width="8.54296875" bestFit="1" customWidth="1"/>
    <col min="6" max="6" width="12.26953125" bestFit="1" customWidth="1"/>
    <col min="7" max="7" width="18.81640625" bestFit="1" customWidth="1"/>
  </cols>
  <sheetData>
    <row r="1" spans="1:7" ht="19.5" x14ac:dyDescent="0.45">
      <c r="A1" s="21" t="s">
        <v>127</v>
      </c>
      <c r="B1" s="19"/>
      <c r="C1" s="19"/>
      <c r="D1" s="19"/>
      <c r="E1" s="19"/>
      <c r="F1" s="19"/>
    </row>
    <row r="3" spans="1:7" x14ac:dyDescent="0.35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108</v>
      </c>
    </row>
    <row r="4" spans="1:7" x14ac:dyDescent="0.35">
      <c r="A4" s="27" t="s">
        <v>114</v>
      </c>
      <c r="B4" s="28" t="s">
        <v>113</v>
      </c>
      <c r="C4" s="27" t="s">
        <v>115</v>
      </c>
      <c r="D4" s="27" t="s">
        <v>116</v>
      </c>
      <c r="E4" s="3"/>
      <c r="F4" s="29">
        <v>57.25</v>
      </c>
      <c r="G4" s="7"/>
    </row>
    <row r="5" spans="1:7" x14ac:dyDescent="0.35">
      <c r="A5" s="27" t="s">
        <v>117</v>
      </c>
      <c r="B5" s="28" t="s">
        <v>113</v>
      </c>
      <c r="C5" s="27" t="s">
        <v>118</v>
      </c>
      <c r="D5" s="27" t="s">
        <v>116</v>
      </c>
      <c r="E5" s="3"/>
      <c r="F5" s="29">
        <v>175.7</v>
      </c>
      <c r="G5" s="7"/>
    </row>
    <row r="6" spans="1:7" x14ac:dyDescent="0.35">
      <c r="A6" s="27" t="s">
        <v>119</v>
      </c>
      <c r="B6" s="28" t="s">
        <v>113</v>
      </c>
      <c r="C6" s="27" t="s">
        <v>120</v>
      </c>
      <c r="D6" s="27" t="s">
        <v>116</v>
      </c>
      <c r="E6" s="3"/>
      <c r="F6" s="29">
        <v>196.8</v>
      </c>
      <c r="G6" s="7"/>
    </row>
    <row r="7" spans="1:7" x14ac:dyDescent="0.35">
      <c r="A7" s="27" t="s">
        <v>121</v>
      </c>
      <c r="B7" s="28" t="s">
        <v>113</v>
      </c>
      <c r="C7" s="27" t="s">
        <v>122</v>
      </c>
      <c r="D7" s="27" t="s">
        <v>116</v>
      </c>
      <c r="E7" s="3"/>
      <c r="F7" s="29">
        <v>281.11</v>
      </c>
      <c r="G7" s="7"/>
    </row>
    <row r="8" spans="1:7" x14ac:dyDescent="0.35">
      <c r="A8" s="27" t="s">
        <v>123</v>
      </c>
      <c r="B8" s="28" t="s">
        <v>113</v>
      </c>
      <c r="C8" s="27" t="s">
        <v>124</v>
      </c>
      <c r="D8" s="27" t="s">
        <v>116</v>
      </c>
      <c r="E8" s="3"/>
      <c r="F8" s="29">
        <v>348.59</v>
      </c>
      <c r="G8" s="7"/>
    </row>
    <row r="9" spans="1:7" x14ac:dyDescent="0.35">
      <c r="A9" s="27" t="s">
        <v>125</v>
      </c>
      <c r="B9" s="28" t="s">
        <v>113</v>
      </c>
      <c r="C9" s="27" t="s">
        <v>126</v>
      </c>
      <c r="D9" s="27" t="s">
        <v>116</v>
      </c>
      <c r="E9" s="3"/>
      <c r="F9" s="29">
        <v>230.52</v>
      </c>
      <c r="G9" s="7"/>
    </row>
    <row r="10" spans="1:7" x14ac:dyDescent="0.35">
      <c r="A10" s="3"/>
      <c r="B10" s="3"/>
      <c r="C10" s="3"/>
      <c r="D10" s="3"/>
      <c r="E10" s="3"/>
      <c r="F10" s="7"/>
      <c r="G10" s="7"/>
    </row>
    <row r="11" spans="1:7" x14ac:dyDescent="0.35">
      <c r="A11" s="3"/>
      <c r="B11" s="3"/>
      <c r="C11" s="3"/>
      <c r="D11" s="3"/>
      <c r="E11" s="3"/>
      <c r="F11" s="7"/>
      <c r="G11" s="7"/>
    </row>
    <row r="12" spans="1:7" x14ac:dyDescent="0.35">
      <c r="A12" s="3"/>
      <c r="B12" s="3"/>
      <c r="C12" s="3"/>
      <c r="D12" s="3"/>
      <c r="E12" s="3"/>
      <c r="F12" s="7"/>
      <c r="G12" s="7"/>
    </row>
    <row r="13" spans="1:7" x14ac:dyDescent="0.35">
      <c r="A13" s="3"/>
      <c r="B13" s="3"/>
      <c r="C13" s="3"/>
      <c r="D13" s="3"/>
      <c r="E13" s="3"/>
      <c r="F13" s="7"/>
      <c r="G13" s="7"/>
    </row>
    <row r="14" spans="1:7" x14ac:dyDescent="0.35">
      <c r="A14" s="3"/>
      <c r="B14" s="3"/>
      <c r="C14" s="3"/>
      <c r="D14" s="3"/>
      <c r="E14" s="3"/>
      <c r="F14" s="7"/>
      <c r="G14" s="7"/>
    </row>
    <row r="15" spans="1:7" x14ac:dyDescent="0.35">
      <c r="A15" s="3"/>
      <c r="B15" s="3"/>
      <c r="C15" s="3"/>
      <c r="D15" s="3"/>
      <c r="E15" s="3"/>
      <c r="F15" s="7"/>
      <c r="G15" s="7"/>
    </row>
    <row r="16" spans="1:7" x14ac:dyDescent="0.35">
      <c r="A16" s="3"/>
      <c r="B16" s="3"/>
      <c r="C16" s="3"/>
      <c r="D16" s="3"/>
      <c r="E16" s="3"/>
      <c r="F16" s="7"/>
      <c r="G16" s="7"/>
    </row>
    <row r="17" spans="1:7" x14ac:dyDescent="0.35">
      <c r="A17" s="3"/>
      <c r="B17" s="3"/>
      <c r="C17" s="3"/>
      <c r="D17" s="3"/>
      <c r="E17" s="3"/>
      <c r="F17" s="7"/>
      <c r="G17" s="7"/>
    </row>
    <row r="18" spans="1:7" x14ac:dyDescent="0.35">
      <c r="A18" s="3"/>
      <c r="B18" s="3"/>
      <c r="C18" s="3"/>
      <c r="D18" s="3"/>
      <c r="E18" s="3"/>
      <c r="F18" s="7"/>
      <c r="G18" s="7"/>
    </row>
    <row r="19" spans="1:7" x14ac:dyDescent="0.35">
      <c r="A19" s="3"/>
      <c r="B19" s="3"/>
      <c r="C19" s="3"/>
      <c r="D19" s="3"/>
      <c r="E19" s="3"/>
      <c r="F19" s="7"/>
      <c r="G19" s="7"/>
    </row>
    <row r="20" spans="1:7" ht="15" thickBot="1" x14ac:dyDescent="0.4">
      <c r="A20" s="9"/>
      <c r="B20" s="9"/>
      <c r="C20" s="9"/>
      <c r="D20" s="9"/>
      <c r="E20" s="9"/>
      <c r="F20" s="10"/>
      <c r="G20" s="10"/>
    </row>
    <row r="21" spans="1:7" ht="15" thickTop="1" x14ac:dyDescent="0.35">
      <c r="A21" s="11" t="s">
        <v>109</v>
      </c>
      <c r="B21" s="11"/>
      <c r="C21" s="11"/>
      <c r="D21" s="11"/>
      <c r="E21" s="12"/>
      <c r="F21" s="11"/>
      <c r="G21" s="13">
        <f>SUM(G4:G20)</f>
        <v>0</v>
      </c>
    </row>
    <row r="22" spans="1:7" ht="18.5" x14ac:dyDescent="0.45">
      <c r="A22" s="33"/>
      <c r="B22" s="30"/>
      <c r="C22" s="30"/>
      <c r="D22" s="31"/>
      <c r="E22" s="32"/>
    </row>
    <row r="23" spans="1:7" x14ac:dyDescent="0.35">
      <c r="A23" s="22"/>
      <c r="B23" s="23"/>
      <c r="C23" s="22"/>
      <c r="D23" s="23"/>
      <c r="E23" s="22"/>
    </row>
    <row r="24" spans="1:7" x14ac:dyDescent="0.35">
      <c r="A24" s="24"/>
      <c r="B24" s="25"/>
      <c r="C24" s="24"/>
      <c r="D24" s="24"/>
      <c r="E24" s="26"/>
    </row>
    <row r="25" spans="1:7" x14ac:dyDescent="0.35">
      <c r="A25" s="24"/>
      <c r="B25" s="25"/>
      <c r="C25" s="24"/>
      <c r="D25" s="24"/>
      <c r="E25" s="26"/>
    </row>
    <row r="26" spans="1:7" x14ac:dyDescent="0.35">
      <c r="A26" s="24"/>
      <c r="B26" s="25"/>
      <c r="C26" s="24"/>
      <c r="D26" s="24"/>
      <c r="E26" s="26"/>
    </row>
    <row r="27" spans="1:7" x14ac:dyDescent="0.35">
      <c r="A27" s="24"/>
      <c r="B27" s="25"/>
      <c r="C27" s="24"/>
      <c r="D27" s="24"/>
      <c r="E27" s="26"/>
    </row>
    <row r="28" spans="1:7" x14ac:dyDescent="0.35">
      <c r="A28" s="24"/>
      <c r="B28" s="25"/>
      <c r="C28" s="24"/>
      <c r="D28" s="24"/>
      <c r="E28" s="26"/>
    </row>
    <row r="29" spans="1:7" x14ac:dyDescent="0.35">
      <c r="A29" s="24"/>
      <c r="B29" s="25"/>
      <c r="C29" s="24"/>
      <c r="D29" s="24"/>
      <c r="E29" s="26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Toelichting</vt:lpstr>
      <vt:lpstr>Tarieven 2026</vt:lpstr>
      <vt:lpstr>Ambulant</vt:lpstr>
      <vt:lpstr>JIO</vt:lpstr>
      <vt:lpstr>Crisis</vt:lpstr>
      <vt:lpstr>Forensisch</vt:lpstr>
      <vt:lpstr>Verblijf</vt:lpstr>
      <vt:lpstr>'Tarieven 2026'!Afdruktitels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Manizèh Geilvoet</dc:creator>
  <cp:keywords/>
  <dc:description/>
  <cp:lastModifiedBy>Manizèh Geilvoet</cp:lastModifiedBy>
  <cp:revision/>
  <dcterms:created xsi:type="dcterms:W3CDTF">2026-09-23T10:53:02Z</dcterms:created>
  <dcterms:modified xsi:type="dcterms:W3CDTF">2026-09-29T10:46:24Z</dcterms:modified>
  <cp:category/>
  <cp:contentStatus/>
</cp:coreProperties>
</file>